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3040" windowHeight="9972" activeTab="1"/>
  </bookViews>
  <sheets>
    <sheet name="Содержание" sheetId="6" r:id="rId1"/>
    <sheet name="RAC" sheetId="15" r:id="rId2"/>
    <sheet name="WIN" sheetId="4" r:id="rId3"/>
    <sheet name="MULTI" sheetId="17" r:id="rId4"/>
    <sheet name="Услуги ДАИЧИ" sheetId="13" r:id="rId5"/>
    <sheet name="Контроллеры" sheetId="12" r:id="rId6"/>
    <sheet name="Монтажные комплекты" sheetId="16" r:id="rId7"/>
    <sheet name="Общий список" sheetId="5" r:id="rId8"/>
  </sheets>
  <definedNames>
    <definedName name="_xlnm._FilterDatabase" localSheetId="1" hidden="1">RAC!$A$4:$S$54</definedName>
    <definedName name="_xlnm._FilterDatabase" localSheetId="2" hidden="1">WIN!$A$7:$I$14</definedName>
    <definedName name="_xlnm._FilterDatabase" localSheetId="7" hidden="1">'Общий список'!$A$9:$L$96</definedName>
    <definedName name="_xlnm.Print_Area" localSheetId="1">RAC!$A$1:$L$57</definedName>
    <definedName name="_xlnm.Print_Area" localSheetId="2">WIN!$A$3:$I$14</definedName>
    <definedName name="_xlnm.Print_Area" localSheetId="5">Контроллеры!$B$2:$P$65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8" i="15" l="1"/>
  <c r="I32" i="15"/>
  <c r="H32" i="15"/>
  <c r="J32" i="15" l="1"/>
  <c r="F21" i="5"/>
  <c r="I12" i="4"/>
  <c r="F15" i="4"/>
  <c r="H15" i="4"/>
  <c r="I15" i="4"/>
  <c r="F14" i="4"/>
  <c r="H14" i="4"/>
  <c r="I16" i="15"/>
  <c r="H16" i="15"/>
  <c r="I15" i="15"/>
  <c r="H15" i="15"/>
  <c r="I14" i="15"/>
  <c r="H14" i="15"/>
  <c r="I13" i="15"/>
  <c r="H13" i="15"/>
  <c r="I12" i="15"/>
  <c r="H12" i="15"/>
  <c r="I10" i="15"/>
  <c r="H10" i="15"/>
  <c r="J10" i="15" s="1"/>
  <c r="I9" i="15"/>
  <c r="H9" i="15"/>
  <c r="I8" i="15"/>
  <c r="H8" i="15"/>
  <c r="J8" i="15" s="1"/>
  <c r="I7" i="15"/>
  <c r="H7" i="15"/>
  <c r="I6" i="15"/>
  <c r="H6" i="15"/>
  <c r="J12" i="15"/>
  <c r="M31" i="17"/>
  <c r="M30" i="17"/>
  <c r="M32" i="17"/>
  <c r="K31" i="17"/>
  <c r="K30" i="17"/>
  <c r="K32" i="17"/>
  <c r="M14" i="17"/>
  <c r="M42" i="17"/>
  <c r="M38" i="17"/>
  <c r="M37" i="17"/>
  <c r="M36" i="17"/>
  <c r="M24" i="17"/>
  <c r="M25" i="17"/>
  <c r="M26" i="17"/>
  <c r="M23" i="17"/>
  <c r="M15" i="17"/>
  <c r="M16" i="17"/>
  <c r="M17" i="17"/>
  <c r="M18" i="17"/>
  <c r="M19" i="17"/>
  <c r="H20" i="15"/>
  <c r="F72" i="5"/>
  <c r="F73" i="5"/>
  <c r="F47" i="5"/>
  <c r="F48" i="5"/>
  <c r="I48" i="15"/>
  <c r="H48" i="15"/>
  <c r="I47" i="15"/>
  <c r="H47" i="15"/>
  <c r="J47" i="15" s="1"/>
  <c r="H50" i="15"/>
  <c r="I50" i="15"/>
  <c r="H51" i="15"/>
  <c r="I51" i="15"/>
  <c r="J51" i="15" s="1"/>
  <c r="H52" i="15"/>
  <c r="I52" i="15"/>
  <c r="H53" i="15"/>
  <c r="I53" i="15"/>
  <c r="H27" i="15"/>
  <c r="I27" i="15"/>
  <c r="I26" i="15"/>
  <c r="H26" i="15"/>
  <c r="J26" i="15" s="1"/>
  <c r="F33" i="5"/>
  <c r="F96" i="5"/>
  <c r="F31" i="5"/>
  <c r="F32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30" i="5"/>
  <c r="F79" i="5"/>
  <c r="I42" i="17"/>
  <c r="L42" i="17"/>
  <c r="J15" i="17"/>
  <c r="L15" i="17"/>
  <c r="J16" i="17"/>
  <c r="L16" i="17"/>
  <c r="J17" i="17"/>
  <c r="L17" i="17"/>
  <c r="J18" i="17"/>
  <c r="L18" i="17"/>
  <c r="J19" i="17"/>
  <c r="L19" i="17"/>
  <c r="J14" i="17"/>
  <c r="I38" i="17"/>
  <c r="I37" i="17"/>
  <c r="I36" i="17"/>
  <c r="L36" i="17"/>
  <c r="I32" i="17"/>
  <c r="L32" i="17"/>
  <c r="I31" i="17"/>
  <c r="L31" i="17"/>
  <c r="I30" i="17"/>
  <c r="L30" i="17"/>
  <c r="L38" i="17"/>
  <c r="L37" i="17"/>
  <c r="I26" i="17"/>
  <c r="L26" i="17"/>
  <c r="I25" i="17"/>
  <c r="L25" i="17"/>
  <c r="I24" i="17"/>
  <c r="L24" i="17"/>
  <c r="I23" i="17"/>
  <c r="L23" i="17"/>
  <c r="L14" i="17"/>
  <c r="F13" i="4"/>
  <c r="F12" i="4"/>
  <c r="H12" i="4"/>
  <c r="I54" i="15"/>
  <c r="H54" i="15"/>
  <c r="I45" i="15"/>
  <c r="H45" i="15"/>
  <c r="I44" i="15"/>
  <c r="H44" i="15"/>
  <c r="I43" i="15"/>
  <c r="J43" i="15" s="1"/>
  <c r="H43" i="15"/>
  <c r="I42" i="15"/>
  <c r="H42" i="15"/>
  <c r="I41" i="15"/>
  <c r="J41" i="15" s="1"/>
  <c r="H41" i="15"/>
  <c r="I37" i="15"/>
  <c r="H37" i="15"/>
  <c r="I36" i="15"/>
  <c r="H36" i="15"/>
  <c r="I35" i="15"/>
  <c r="H35" i="15"/>
  <c r="I33" i="15"/>
  <c r="J33" i="15" s="1"/>
  <c r="H33" i="15"/>
  <c r="I31" i="15"/>
  <c r="H31" i="15"/>
  <c r="I30" i="15"/>
  <c r="J30" i="15" s="1"/>
  <c r="H30" i="15"/>
  <c r="I29" i="15"/>
  <c r="H29" i="15"/>
  <c r="I21" i="15"/>
  <c r="I22" i="15"/>
  <c r="I23" i="15"/>
  <c r="I24" i="15"/>
  <c r="H21" i="15"/>
  <c r="J21" i="15" s="1"/>
  <c r="H22" i="15"/>
  <c r="J22" i="15" s="1"/>
  <c r="H23" i="15"/>
  <c r="H24" i="15"/>
  <c r="I20" i="15"/>
  <c r="F25" i="5"/>
  <c r="F26" i="5"/>
  <c r="F27" i="5"/>
  <c r="F28" i="5"/>
  <c r="F29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4" i="5"/>
  <c r="F75" i="5"/>
  <c r="F76" i="5"/>
  <c r="F77" i="5"/>
  <c r="F78" i="5"/>
  <c r="F23" i="5"/>
  <c r="F22" i="5"/>
  <c r="H13" i="4"/>
  <c r="I14" i="4"/>
  <c r="I13" i="4"/>
  <c r="J35" i="15" l="1"/>
  <c r="J36" i="15"/>
  <c r="J20" i="15"/>
  <c r="J45" i="15"/>
  <c r="J27" i="15"/>
  <c r="J52" i="15"/>
  <c r="J50" i="15"/>
  <c r="J48" i="15"/>
  <c r="J16" i="15"/>
  <c r="J29" i="15"/>
  <c r="J31" i="15"/>
  <c r="J37" i="15"/>
  <c r="J42" i="15"/>
  <c r="J44" i="15"/>
  <c r="J54" i="15"/>
  <c r="J53" i="15"/>
  <c r="J15" i="15"/>
  <c r="J7" i="15"/>
  <c r="J14" i="15"/>
  <c r="J24" i="15"/>
  <c r="J23" i="15"/>
  <c r="J9" i="15"/>
  <c r="J13" i="15"/>
  <c r="J6" i="15"/>
</calcChain>
</file>

<file path=xl/sharedStrings.xml><?xml version="1.0" encoding="utf-8"?>
<sst xmlns="http://schemas.openxmlformats.org/spreadsheetml/2006/main" count="1093" uniqueCount="417">
  <si>
    <t>Внутренний блок</t>
  </si>
  <si>
    <t>Наружный блок</t>
  </si>
  <si>
    <t>Тип скидки</t>
  </si>
  <si>
    <t>ASJC05-NM1A</t>
  </si>
  <si>
    <t>¾</t>
  </si>
  <si>
    <t>ASJC07-NM1A</t>
  </si>
  <si>
    <t>ASJC09-NM1A</t>
  </si>
  <si>
    <t>Модель</t>
  </si>
  <si>
    <t>Группа</t>
  </si>
  <si>
    <t>Комментарий</t>
  </si>
  <si>
    <t>Split</t>
  </si>
  <si>
    <t>Новая скидка</t>
  </si>
  <si>
    <t>C_WINDOW</t>
  </si>
  <si>
    <t xml:space="preserve"> ТВОЙ быстрый доступ к информации.</t>
  </si>
  <si>
    <t>RAC</t>
  </si>
  <si>
    <t>бытовые сплит-системы</t>
  </si>
  <si>
    <t>TOTAL</t>
  </si>
  <si>
    <t>WIN</t>
  </si>
  <si>
    <t>оконные кондиционеры</t>
  </si>
  <si>
    <t>К СОДЕРЖАНИЮ</t>
  </si>
  <si>
    <t>Мощность, кВт</t>
  </si>
  <si>
    <t>холод</t>
  </si>
  <si>
    <t>тепло</t>
  </si>
  <si>
    <t>постоянная производительность (On\off)</t>
  </si>
  <si>
    <t>УСЛУГИ</t>
  </si>
  <si>
    <t>услуги компании "ДАИЧИ"</t>
  </si>
  <si>
    <t xml:space="preserve">Программа «Климат Онлайн» </t>
  </si>
  <si>
    <t>Услуга интернет-подключения кондиционера к службе дистанционного мониторинга параметров оборудования компании "ДАИЧИ".</t>
  </si>
  <si>
    <t>Центр мониторинга компании "ДАИЧИ" принимает сигналы о состоянии кондиционера, узнает об ошибках работы системы, проводит дистанционную диагностику.</t>
  </si>
  <si>
    <t>Вы можете выбрать один из двух типов подписки:</t>
  </si>
  <si>
    <t>Если диагностику или устранение неполадок невозможно сделать дистанционно, то:</t>
  </si>
  <si>
    <t>Цена для Клиента</t>
  </si>
  <si>
    <t>Стоимость получения услуги от Даичи</t>
  </si>
  <si>
    <t>Вознаграждение партнёра</t>
  </si>
  <si>
    <t>Подписка №1</t>
  </si>
  <si>
    <t>Вы осуществляете обслуживание клиента</t>
  </si>
  <si>
    <t>Ваша коммерческая цена</t>
  </si>
  <si>
    <t>ДАИЧИ передает Вам результаты мониторинга</t>
  </si>
  <si>
    <t>Подписка №2</t>
  </si>
  <si>
    <t>Вы выступаете агентом</t>
  </si>
  <si>
    <t>ДАИЧИ осуществляет мониторинг</t>
  </si>
  <si>
    <t>ДАИЧИ осуществляет ТО</t>
  </si>
  <si>
    <t>По прейскуранту (скидка 10%)</t>
  </si>
  <si>
    <t>ОБЛАКО</t>
  </si>
  <si>
    <t>облачные контроллеры</t>
  </si>
  <si>
    <t>Бренд</t>
  </si>
  <si>
    <t>Артикул контроллера</t>
  </si>
  <si>
    <t>Контроллеры облачного управления</t>
  </si>
  <si>
    <t>Cовместимость Wi-Fi контроллера с оборудованием:</t>
  </si>
  <si>
    <t>Серия оборудования</t>
  </si>
  <si>
    <t>СТОИМОСТЬ УСЛУГ:</t>
  </si>
  <si>
    <t>Валюта</t>
  </si>
  <si>
    <t>Wi-Fi контроллеры</t>
  </si>
  <si>
    <t>Wi-Fi контроллеры облачного управления</t>
  </si>
  <si>
    <t>Базовая цена</t>
  </si>
  <si>
    <t>цена со скидкой</t>
  </si>
  <si>
    <t>РАБОТАЙ на портале ДАИЧИ BUSINESS</t>
  </si>
  <si>
    <r>
      <t>1)</t>
    </r>
    <r>
      <rPr>
        <sz val="12"/>
        <color theme="1"/>
        <rFont val="Arial"/>
        <family val="2"/>
        <charset val="204"/>
      </rPr>
      <t xml:space="preserve"> Вы осуществляете техническое обслуживание клиента, инженерный центр компании "ДАИЧИ" сообщает Вам об ошибках, выявленных Центром Мониторинга.</t>
    </r>
  </si>
  <si>
    <r>
      <t>2)</t>
    </r>
    <r>
      <rPr>
        <sz val="12"/>
        <color theme="1"/>
        <rFont val="Arial"/>
        <family val="2"/>
        <charset val="204"/>
      </rPr>
      <t xml:space="preserve"> Компания "ДАИЧИ" осуществляет техническое обслуживание клиента.</t>
    </r>
  </si>
  <si>
    <r>
      <t xml:space="preserve">В случае </t>
    </r>
    <r>
      <rPr>
        <b/>
        <sz val="14"/>
        <color rgb="FF00B050"/>
        <rFont val="Arial"/>
        <family val="2"/>
        <charset val="204"/>
      </rPr>
      <t>Подписки №1</t>
    </r>
    <r>
      <rPr>
        <sz val="11"/>
        <color theme="3" tint="-0.499984740745262"/>
        <rFont val="Arial"/>
        <family val="2"/>
        <charset val="204"/>
      </rPr>
      <t>, Ваша компания организует выезд технических специалистов для проведения работ на месте установки кондиционера в удобное для владельца время.</t>
    </r>
  </si>
  <si>
    <r>
      <t xml:space="preserve">В случае </t>
    </r>
    <r>
      <rPr>
        <b/>
        <sz val="14"/>
        <color rgb="FF00B0F0"/>
        <rFont val="Arial"/>
        <family val="2"/>
        <charset val="204"/>
      </rPr>
      <t>Подписки №2</t>
    </r>
    <r>
      <rPr>
        <sz val="14"/>
        <color theme="3" tint="-0.499984740745262"/>
        <rFont val="Arial"/>
        <family val="2"/>
        <charset val="204"/>
      </rPr>
      <t>,</t>
    </r>
    <r>
      <rPr>
        <sz val="11"/>
        <color theme="3" tint="-0.499984740745262"/>
        <rFont val="Arial"/>
        <family val="2"/>
        <charset val="204"/>
      </rPr>
      <t xml:space="preserve"> компания ДАИЧИ, организует выезд технических специалистов для проведения работ на месте установки кондиционера в удобное для владельца время.</t>
    </r>
  </si>
  <si>
    <t>ASX07D1</t>
  </si>
  <si>
    <t>ASX09D1</t>
  </si>
  <si>
    <t>ASX12D1</t>
  </si>
  <si>
    <t>ASX18D1</t>
  </si>
  <si>
    <t>ASX24D1</t>
  </si>
  <si>
    <t>ASB07D1</t>
  </si>
  <si>
    <t>ASB09D1</t>
  </si>
  <si>
    <t>ASB12D1</t>
  </si>
  <si>
    <t>ASB18D1</t>
  </si>
  <si>
    <t>ASB24D1</t>
  </si>
  <si>
    <t>2,05 (1,0-2,6)</t>
  </si>
  <si>
    <t>2,7 (1,2-3,2)</t>
  </si>
  <si>
    <t>3,4 (1,0-3,6)</t>
  </si>
  <si>
    <t>5,0 (1,3-5,8)</t>
  </si>
  <si>
    <t>7,0 (2,2-8,5)</t>
  </si>
  <si>
    <t>2,1 (1,1-2,7)</t>
  </si>
  <si>
    <t>2,9 (0,9-3,7)</t>
  </si>
  <si>
    <t>3,9 (1,4-4,2)</t>
  </si>
  <si>
    <t>5,2 (1,4-6,0)</t>
  </si>
  <si>
    <t>8,1 (2,4-10,0)</t>
  </si>
  <si>
    <t>ASX07DZ1R</t>
  </si>
  <si>
    <t>ASX09DZ1R</t>
  </si>
  <si>
    <t>ASX12DZ1R</t>
  </si>
  <si>
    <t>ASX18DZ1R</t>
  </si>
  <si>
    <t>ASX24DZ1R</t>
  </si>
  <si>
    <t>ASB07DZ1R</t>
  </si>
  <si>
    <t>ASB09DZ1R</t>
  </si>
  <si>
    <t>ASB12DZ1R</t>
  </si>
  <si>
    <t>ASB18DZ1R</t>
  </si>
  <si>
    <t>ASB24DZ1R</t>
  </si>
  <si>
    <t>1 000 Р/ в год</t>
  </si>
  <si>
    <t>1 000 Р единоразово</t>
  </si>
  <si>
    <t>1 000 Р/в год</t>
  </si>
  <si>
    <t>A_MASS</t>
  </si>
  <si>
    <t>Артикул монтажного комплекта</t>
  </si>
  <si>
    <t>Описание</t>
  </si>
  <si>
    <t>MK3-1</t>
  </si>
  <si>
    <t>Монтажный комплект №3-1
в составе:
Труба медная 6,35 мм  толщина стенки  0,76 мм  стандарт  ASTM B280 – 3 п.м.
Труба медная 9,52 мм  толщина стенки  0,81 мм стандарт  ASTM B280 – 3 п.м.
Теплоизоляция Ру-флекс 6*9 – 3 п.м
Теплоизоляция Ру-флекс 10*9  – 3 п.м
Кронштейн 450*450 мм в упаковке с крепежом – 1 к-т
Дренажная трубка D16 мм – 3 п.м
Кабель ПВС 5*1,5 мм ГОСТ (межблочный) – 4 п.м.
Короб самосборный из гофрокартона – 1 шт</t>
  </si>
  <si>
    <t>MK3-2</t>
  </si>
  <si>
    <t>Монтажный комплект №3-2
в составе:
Труба медная 6,35 мм  толщина стенки 0,76 мм стандарт  ASTM B280  – 3 п.м.
Труба медная 12,7 мм толщина стенки 0,81 мм стандарт  ASTM B280 – 3 п.м.
Теплоизоляция Ру-флекс 6*9 – 3 п.м
Теплоизоляция Ру-флекс 12*9  – 3 п.м
Кронштейн 500*600 мм в упаковке с крепежом – 1 к-т
Дренажная трубка D16 мм – 3 п.м
Кабель ПВС 5*1,5 мм ГОСТ (межблочный) – 4 п.м.
Короб самосборный из гофрокартона – 1 шт</t>
  </si>
  <si>
    <t>MK3-3</t>
  </si>
  <si>
    <t>Монтажный комплект №3-3
в составе:
Труба медная 6,35 мм  толщина стенки 0,76 мм стандарт  ASTM B280  – 3 п.м.
Труба медная 15,9 мм толщина стенки 0,81 мм стандарт  ASTM B280 – 3 п.м.
Теплоизоляция Ру-флекс 6*9 – 3 п.м
Теплоизоляция Ру-флекс 15*9  – 3 п.м
Кронштейн 500*600 мм в упаковке с крепежом – 1 к-т
Дренажная трубка D16 мм – 3 п.м
Кабель ПВС 5*2,5 мм ГОСТ (межблочный) – 4 п.м.
Короб самосборный из гофрокартона – 1 шт</t>
  </si>
  <si>
    <t>MK5-1</t>
  </si>
  <si>
    <t>Монтажный комплект №5-1
в составе:
Труба медная 6,35 мм  толщина стенки  0,76 мм  стандарт  ASTM B280 – 5 п.м.
Труба медная 9,52 мм  толщина стенки  0,81 мм стандарт  ASTM B280 – 5 п.м.
Теплоизоляция Ру-флекс 6*9 – 5 п.м
Теплоизоляция Ру-флекс 10*9  – 5 п.м
Кронштейн 450*450 мм в упаковке с крепежом – 1 к-т
Дренажная трубка D16 мм– 5 п.м
Кабель ПВС 5*1,5 мм ГОСТ (межблочный) – 6 п.м.
Короб самосборный из гофрокартона – 1 шт</t>
  </si>
  <si>
    <t>MK5-2</t>
  </si>
  <si>
    <t>Монтажный комплект №5-2
в составе:
Труба медная 6,35 мм  толщина стенки 0,76 мм стандарт  ASTM B280  – 5 п.м.
Труба медная 12,7 мм толщина стенки 0,81 мм стандарт  ASTM B280 – 5 п.м.
Теплоизоляция Ру-флекс 6*9 – 3 п.м
Теплоизоляция Ру-флекс 12*9  – 3 п.м
Кронштейн 500*600 мм в упаковке с крепежом – 1 к-т
Дренажная трубка D16 мм– 5 п.м
Кабель ПВС 5*1,5 мм ГОСТ (межблочный)  – 6 п.м.
Короб самосборный из гофрокартона – 1 шт</t>
  </si>
  <si>
    <t>MK5-3</t>
  </si>
  <si>
    <t>Монтажный комплект №5-3
в составе:
Труба медная 6,35 мм  толщина стенки 0,76 мм стандарт  ASTM B280  – 5 п.м.
Труба медная 15,9 мм толщина стенки 0,81 мм стандарт  ASTM B280 – 5 п.м.
Теплоизоляция Ру-флекс 6*9 – 3 п.м
Теплоизоляция Ру-флекс 15*9  – 3 п.м
Кронштейн 500*600 мм в упаковке с крепежом – 1 к-т
Дренажная трубка D16 мм– 5 п.м
Кабель ПВС 5*2,5 мм ГОСТ (межблочный)  – 6 п.м.
Труба гофрированная ПВХ 16 мм – 6 п.м.
Короб самосборный из гофрокартона – 1 шт</t>
  </si>
  <si>
    <t xml:space="preserve">Готовые монтажные комплекты </t>
  </si>
  <si>
    <t>MK3-1 / MK5-1</t>
  </si>
  <si>
    <t>MK3-2 / MK5-2</t>
  </si>
  <si>
    <t>MK3-3 / MK5-3</t>
  </si>
  <si>
    <t>Монтажный комплект</t>
  </si>
  <si>
    <t>Готовый монтажный комплект для бытовых сплит-систем</t>
  </si>
  <si>
    <t>СКАЧАЙ листовку AXIOMA</t>
  </si>
  <si>
    <t>ASX09D1Z1R</t>
  </si>
  <si>
    <t>ASB09D1Z1R</t>
  </si>
  <si>
    <t>ASX18D1Z1R</t>
  </si>
  <si>
    <t>ASB18D1Z1R</t>
  </si>
  <si>
    <t>ASX24D1Z1R</t>
  </si>
  <si>
    <t>ASB24D1Z1R</t>
  </si>
  <si>
    <t>W-ACC</t>
  </si>
  <si>
    <t>ASX07HZ1</t>
  </si>
  <si>
    <t>ASB07HZ1</t>
  </si>
  <si>
    <t>DC inverter</t>
  </si>
  <si>
    <t>R410</t>
  </si>
  <si>
    <t>ASX09HZ1</t>
  </si>
  <si>
    <t>ASB09HZ1</t>
  </si>
  <si>
    <t>ASX12HZ1</t>
  </si>
  <si>
    <t>ASB12HZ1</t>
  </si>
  <si>
    <t>ASX18HZ1</t>
  </si>
  <si>
    <t>ASB18HZ1</t>
  </si>
  <si>
    <t>ASX24HZ1</t>
  </si>
  <si>
    <t>ASB24HZ1</t>
  </si>
  <si>
    <t>ASX09H1</t>
  </si>
  <si>
    <t>ASB09H1</t>
  </si>
  <si>
    <t>on\off</t>
  </si>
  <si>
    <t>ASX12H1</t>
  </si>
  <si>
    <t>ASB12H1</t>
  </si>
  <si>
    <t>ASX18H1</t>
  </si>
  <si>
    <t>ASB18H1</t>
  </si>
  <si>
    <t>ASX24H1</t>
  </si>
  <si>
    <t>ASB24H1</t>
  </si>
  <si>
    <t>Тип</t>
  </si>
  <si>
    <t>Фреон</t>
  </si>
  <si>
    <t>on/off</t>
  </si>
  <si>
    <t>R32</t>
  </si>
  <si>
    <t>2,05(0,65~2,80)</t>
  </si>
  <si>
    <t>2,35(0,65~2,95)</t>
  </si>
  <si>
    <t>2,64(0,82~3,37)</t>
  </si>
  <si>
    <t xml:space="preserve">2,78(0,94~3,66) </t>
  </si>
  <si>
    <t>3,52(1,00~3,81)</t>
  </si>
  <si>
    <t>3,66(1,02~3,96)</t>
  </si>
  <si>
    <t>5,28(1,30~5,86)</t>
  </si>
  <si>
    <t>5,42(1,30~6,30)</t>
  </si>
  <si>
    <t>7,03(1,50~7,50)</t>
  </si>
  <si>
    <t>7,18(1,05~7,90)</t>
  </si>
  <si>
    <t xml:space="preserve"> Wi-Fi контроллеры для сплит-систем и мульти сплит-систем DW</t>
  </si>
  <si>
    <t xml:space="preserve">Wi-Fi контроллер DAICHI - устройство для удаленного управления кондиционером через Облако.
</t>
  </si>
  <si>
    <t>С ним стандартные возможности управления расширяются до категории "Премиум".</t>
  </si>
  <si>
    <t xml:space="preserve">ASX24D1/ASB24D1;
ASX24J1/ASB24J1;
ASX24H1/ASB24H1.
</t>
  </si>
  <si>
    <r>
      <t xml:space="preserve">Контроллер черного  цвета         
 </t>
    </r>
    <r>
      <rPr>
        <b/>
        <sz val="12"/>
        <color theme="0"/>
        <rFont val="Arial"/>
        <family val="2"/>
        <charset val="204"/>
      </rPr>
      <t>(в комплекте с переходниками).</t>
    </r>
  </si>
  <si>
    <t>Контроллеры DAICHI для сплит-систем поддерживает до 200 моделей кондиционеров различных марок.</t>
  </si>
  <si>
    <t>Цена со скидкой</t>
  </si>
  <si>
    <t>Возможна установка контроллеров для управления кондиционерами других торговых марок.</t>
  </si>
  <si>
    <t>Проверить совместимость контроллера и кондиционера можно на сайте:</t>
  </si>
  <si>
    <t>DW21-B</t>
  </si>
  <si>
    <t>В случае, если вы не нашли инетресующий вас кондиционер на сайте, то вы можете оставить заявку, а компания Даичи проведет тестирование совместимости устройств.</t>
  </si>
  <si>
    <t>DW22-B</t>
  </si>
  <si>
    <t>Артикул переходника</t>
  </si>
  <si>
    <t>DCCOMUS1A</t>
  </si>
  <si>
    <t>Контроллер устанавливается в корпусе внутреннего блока. Доступны две комплектации к заказу: с набором переходников в комплекте или с возможностью выбора необходиимого перееходника.</t>
  </si>
  <si>
    <t>ASX07H1</t>
  </si>
  <si>
    <t>ASB07H1</t>
  </si>
  <si>
    <t>ASX/ASB (серия H)</t>
  </si>
  <si>
    <t>ASX/ASB (серия J)</t>
  </si>
  <si>
    <t>Ваша цена со скидкой за комплект.</t>
  </si>
  <si>
    <t>МПРЦ</t>
  </si>
  <si>
    <t>мульти-сплит-системы</t>
  </si>
  <si>
    <t>ДАИЧИ-Астрахань</t>
  </si>
  <si>
    <t>ДАИЧИ-Крым</t>
  </si>
  <si>
    <t>ДАИЧИ-Урал</t>
  </si>
  <si>
    <t>414021, Астрахань,</t>
  </si>
  <si>
    <t>295000, Симферополь,</t>
  </si>
  <si>
    <t>620026, Екатеринбург,</t>
  </si>
  <si>
    <t xml:space="preserve">ул. Боевая, д. 136 </t>
  </si>
  <si>
    <t xml:space="preserve">ул. Набережная, д. 75-Д, 4 этаж </t>
  </si>
  <si>
    <t xml:space="preserve">ул. Бажова, д. 136, оф. 3 </t>
  </si>
  <si>
    <t xml:space="preserve">Телефон: (8512) 207-307 </t>
  </si>
  <si>
    <t>Телефон: (978) 996-92-92</t>
  </si>
  <si>
    <t xml:space="preserve">Телефон: (343) 262-79-59 </t>
  </si>
  <si>
    <t>info@astrakhan.daichi.ru</t>
  </si>
  <si>
    <t xml:space="preserve">info@crimea.daichi.ru </t>
  </si>
  <si>
    <t>info@ural.daichi.ru</t>
  </si>
  <si>
    <t>ДАИЧИ-Байкал</t>
  </si>
  <si>
    <t>ДАИЧИ-МОСКВА</t>
  </si>
  <si>
    <t>ДАИЧИ-Уфа</t>
  </si>
  <si>
    <t>664009, Иркутск,</t>
  </si>
  <si>
    <t>123022, Москва,</t>
  </si>
  <si>
    <t>450006, Уфа,</t>
  </si>
  <si>
    <t xml:space="preserve">ул. Ширямова, д. 40, оф. 228-229 </t>
  </si>
  <si>
    <t>Звенигородское ш., д. 9/27</t>
  </si>
  <si>
    <t>Сафроновский проезд, д. 6</t>
  </si>
  <si>
    <t xml:space="preserve">Телефон: (3952) 207-104 </t>
  </si>
  <si>
    <t>Телефон: (495) 737-37-33</t>
  </si>
  <si>
    <t xml:space="preserve">Телефон: (347) 293-77-60, 293-77-61 </t>
  </si>
  <si>
    <t xml:space="preserve">info@irk.daichi.ru </t>
  </si>
  <si>
    <t>msk@daichi.ru</t>
  </si>
  <si>
    <t>MBiktimirov@ufa.daichi.ru</t>
  </si>
  <si>
    <t>ДАИЧИ-Балтика</t>
  </si>
  <si>
    <t>236040, Калининград,</t>
  </si>
  <si>
    <t>ДАИЧИ-Нижний Новгород</t>
  </si>
  <si>
    <t>ДАИЧИ-Хабаровск</t>
  </si>
  <si>
    <t xml:space="preserve">ул. Больничная, д. 24, оф. 48а-49а </t>
  </si>
  <si>
    <t>603116, Нижний Новгород,</t>
  </si>
  <si>
    <t>680014, Хабаровск,</t>
  </si>
  <si>
    <t>Телефон: (4012) 53-93-42, 53-94-14</t>
  </si>
  <si>
    <t xml:space="preserve">ул. Маршала Казакова, д. 5 </t>
  </si>
  <si>
    <t xml:space="preserve">ул. Иркутская, д. 6 (База «Сугдак»), оф. 111 </t>
  </si>
  <si>
    <t xml:space="preserve">Телефон: (4212) 35-85-25 </t>
  </si>
  <si>
    <t xml:space="preserve">info@nnov.daichi.ru </t>
  </si>
  <si>
    <t xml:space="preserve">info@khb.daichi.ru </t>
  </si>
  <si>
    <t>ДАИЧИ-Владивосток</t>
  </si>
  <si>
    <t>ДАИЧИ-Омск</t>
  </si>
  <si>
    <t>ДАИЧИ-ЦФО</t>
  </si>
  <si>
    <t>690078, Владивосток,</t>
  </si>
  <si>
    <t>644009, Омск,</t>
  </si>
  <si>
    <t>125167, Москва,</t>
  </si>
  <si>
    <t xml:space="preserve">ул. Союзная, д. 28, 3 эт., каб. 28 </t>
  </si>
  <si>
    <t xml:space="preserve">ул. Лермонтова, д. 179а, к.1 </t>
  </si>
  <si>
    <t xml:space="preserve">Ленинградский пр-т, д. 39, стр. 80 </t>
  </si>
  <si>
    <t xml:space="preserve">Телефон: (423) 245-39-59 </t>
  </si>
  <si>
    <t xml:space="preserve">Телефон: (3812) 36-82-52, 36-95-45 </t>
  </si>
  <si>
    <t xml:space="preserve">Телефон: (495) 737-37-33, доб.: 1759, 1851 </t>
  </si>
  <si>
    <t>info@vl.daichi.ru</t>
  </si>
  <si>
    <t>info@omsk.daichi.ru</t>
  </si>
  <si>
    <t>info@cfo.daichi.ru</t>
  </si>
  <si>
    <t>ДАИЧИ-Волга</t>
  </si>
  <si>
    <t>ДАИЧИ-Ростов</t>
  </si>
  <si>
    <t>ДАИЧИ-Черноземье</t>
  </si>
  <si>
    <t>445037, Тольятти,</t>
  </si>
  <si>
    <t>344065, Ростов-на-Дону,</t>
  </si>
  <si>
    <t>394018, Воронеж,</t>
  </si>
  <si>
    <t xml:space="preserve">ул. Новый проезд, д. 3, оф. 227 </t>
  </si>
  <si>
    <t xml:space="preserve">пр-т 50-летия Ростсельмаша, д. 1/52, оф. 316 </t>
  </si>
  <si>
    <t xml:space="preserve">ул. Никитинская, д. 52А, оф. 22 </t>
  </si>
  <si>
    <t xml:space="preserve">Телефон: (8482) 200-145 </t>
  </si>
  <si>
    <t xml:space="preserve">Телефон: (863) 203-71-61 </t>
  </si>
  <si>
    <t>Телефон: (473) 277-12-40, 277-89-65</t>
  </si>
  <si>
    <t>info@volga.daichi.ru</t>
  </si>
  <si>
    <t xml:space="preserve">info@rostov.daichi.ru </t>
  </si>
  <si>
    <t xml:space="preserve">info@vrn.daichi.ru </t>
  </si>
  <si>
    <t>ДАИЧИ-Волгоград</t>
  </si>
  <si>
    <t>ДАИЧИ-Санкт-Петербург</t>
  </si>
  <si>
    <t>ДАИЧИ-Юг</t>
  </si>
  <si>
    <t>400081, Волгоград,</t>
  </si>
  <si>
    <t>196066, Санкт-Петербург,</t>
  </si>
  <si>
    <t>350000, Краснодар,</t>
  </si>
  <si>
    <t>ул. Ангарская, д. 107</t>
  </si>
  <si>
    <t>Московский пр-т, д. 212, оф. 2009</t>
  </si>
  <si>
    <t xml:space="preserve">ул. Аэродромная, д. 19 </t>
  </si>
  <si>
    <t xml:space="preserve">Телефон: (8442) 36-13-06, 36-03-34 </t>
  </si>
  <si>
    <t>Телефон: (812) 448-80-87</t>
  </si>
  <si>
    <t xml:space="preserve">Телефон: (861) 210-06-20, 259-62-36 </t>
  </si>
  <si>
    <t xml:space="preserve">info@volgograd.daichi.ru </t>
  </si>
  <si>
    <t>info@spb.daichi.ru</t>
  </si>
  <si>
    <t xml:space="preserve">info@krd.daichi.ru </t>
  </si>
  <si>
    <t>Даичи-Казань</t>
  </si>
  <si>
    <t>ДАИЧИ-Сибирь</t>
  </si>
  <si>
    <t>420107, Казань,</t>
  </si>
  <si>
    <t>630007, Новосибирск,</t>
  </si>
  <si>
    <t xml:space="preserve">ул. Спартаковская, д. 23, оф. 308 </t>
  </si>
  <si>
    <t xml:space="preserve">ул. Коммунистическая, д. 2, оф. 902 </t>
  </si>
  <si>
    <t xml:space="preserve">Телефон: (843) 278-06-46, 278-06-56 </t>
  </si>
  <si>
    <t xml:space="preserve">Телефон: (383) 328-08-04 </t>
  </si>
  <si>
    <t xml:space="preserve">info@kazan.daichi.ru </t>
  </si>
  <si>
    <t xml:space="preserve">info@nsk.daichi.ru </t>
  </si>
  <si>
    <t>ДАИЧИ-Красноярск</t>
  </si>
  <si>
    <t>ДАИЧИ-Сочи</t>
  </si>
  <si>
    <t xml:space="preserve">660020, Красноярск, </t>
  </si>
  <si>
    <t>354000, Сочи,</t>
  </si>
  <si>
    <t xml:space="preserve">ул. Шахтеров, д. 4, стр. 4 </t>
  </si>
  <si>
    <t>ул. Кипарисовая, д. 12,</t>
  </si>
  <si>
    <t xml:space="preserve">Телефон: (391) 291-80-20 </t>
  </si>
  <si>
    <t>Телефон: (862) 261-60-90</t>
  </si>
  <si>
    <t xml:space="preserve">info@krsk.daichi.ru </t>
  </si>
  <si>
    <t>info@sochi.daichi.ru</t>
  </si>
  <si>
    <t>ASB14M2Z1R</t>
  </si>
  <si>
    <t>ASB18M2Z1R</t>
  </si>
  <si>
    <t>ASB21M3Z1R</t>
  </si>
  <si>
    <t>ASB27M3Z1R</t>
  </si>
  <si>
    <t>ASB32M4Z1R</t>
  </si>
  <si>
    <t>ASB42M5Z1R</t>
  </si>
  <si>
    <t>Наружные блоки мульти-сплит-систем</t>
  </si>
  <si>
    <t>Внутренние блоки настенного типа</t>
  </si>
  <si>
    <t xml:space="preserve">• Экологически безопасный хладгент R32
• Возможность подключения от 2 до 5
внутренних блоков к одному наружному
</t>
  </si>
  <si>
    <t>ASX07MHZ1R</t>
  </si>
  <si>
    <t>ASX09MHZ1R</t>
  </si>
  <si>
    <t>ASX12MHZ1R</t>
  </si>
  <si>
    <t>ASX18MHZ1R</t>
  </si>
  <si>
    <t>Multi</t>
  </si>
  <si>
    <t>ASX09MCZ1R</t>
  </si>
  <si>
    <t>ASX12MCZ1R</t>
  </si>
  <si>
    <t>Внутренние блоки кассетного типа</t>
  </si>
  <si>
    <t>• режим осушения
• авторестарт
• ночной режим
• Wi-Fi Ready</t>
  </si>
  <si>
    <t>• блокировка пульта
• авторестарт
• обнаружение утечки хладгента
• Wi-Fi, удаленное онлайн-управление
через «облако Даичи» (опция)</t>
  </si>
  <si>
    <t>ASX09MDZ1R</t>
  </si>
  <si>
    <t>ASX12MDZ1R</t>
  </si>
  <si>
    <t>ASX18MDZ1R</t>
  </si>
  <si>
    <t>AWC-M20</t>
  </si>
  <si>
    <t>Accessories</t>
  </si>
  <si>
    <t>MULTI</t>
  </si>
  <si>
    <t>A_PREM</t>
  </si>
  <si>
    <t>• Скзонная энергоэффективность класса "А++"
• Работоспособность системы от -15  до +53 °C на охлаждение и от – 20 до +24 °С на обогрев</t>
  </si>
  <si>
    <t>A_ACC</t>
  </si>
  <si>
    <t>Панель</t>
  </si>
  <si>
    <t>A-Q4B</t>
  </si>
  <si>
    <t xml:space="preserve">• Рекордно низкий уровень шума от 22 дБ(А)
• Ночной режим для комфортного отдыха во время сна
• Воздушный поток равномерно распределяется по 4 направлениям
</t>
  </si>
  <si>
    <t xml:space="preserve">• Рекордно низкий уровень шума от 22 дБ(А)
• Тёплый пуск
• 3D воздушный поток
</t>
  </si>
  <si>
    <t>Внутренние блоки канального типа</t>
  </si>
  <si>
    <t>АКСЕССУАРЫ ДЛЯ МУЛЬТИ-СПЛИТ-СИСТЕМ</t>
  </si>
  <si>
    <t>Проводной пульт управления для кассетных и канальных блоков</t>
  </si>
  <si>
    <t>ASX09D1U</t>
  </si>
  <si>
    <t>ASB09D1U</t>
  </si>
  <si>
    <t>ASX18D1U</t>
  </si>
  <si>
    <t>ASB18D1U</t>
  </si>
  <si>
    <t>ASX12H1A</t>
  </si>
  <si>
    <t>ASB12H1A</t>
  </si>
  <si>
    <t>ASX18H1A</t>
  </si>
  <si>
    <t>ASB18H1A</t>
  </si>
  <si>
    <t>4.10 (1.20~4.85)</t>
  </si>
  <si>
    <t>5.10 (1.23~5.60)</t>
  </si>
  <si>
    <t>4.31 (1.25~5.20)</t>
  </si>
  <si>
    <t>5.20 (1.29~5.75)</t>
  </si>
  <si>
    <t>6.20 (2.80~6.60)</t>
  </si>
  <si>
    <t>6.50 (2.45~6.80)</t>
  </si>
  <si>
    <t>7.90 (2.80~8.80)</t>
  </si>
  <si>
    <t>7.96 (2.45~8.80)</t>
  </si>
  <si>
    <t>9.40 (3.10~10.20)</t>
  </si>
  <si>
    <t>12.20 (3.30~13.10)</t>
  </si>
  <si>
    <t>9.45 (2.55~10.20)</t>
  </si>
  <si>
    <t>Валюта прайс-листа</t>
  </si>
  <si>
    <t>ASX(07,09,12)D(1)Z1R/ASB(07,09,12)D(1)Z1R;
ASX(07,09,12)D1(U)/ASB(07,09,12)D1(U);
ASX(07,09,12,18)HZ1/ASB(07,09,12,18)HZ1;
ASX(07,09,12)H1(A)/ASB(07,09,12)H1(A).</t>
  </si>
  <si>
    <t>ASX(18,24)D(1)Z1R/ASB(18,24)D(1)Z1R;
ASX18D1(U)/ASB18D1(U);
ASX18H1/ASB18H1;
ASX24HZ1/ASB24HZ1</t>
  </si>
  <si>
    <t>DW12-BL</t>
  </si>
  <si>
    <t xml:space="preserve">• Уровень шума от 48 дБ(А)
• Тёплый пуск
• Обнаружение утечки хладагента
• Режим осушения
• Авторестарт
</t>
  </si>
  <si>
    <t xml:space="preserve">
• Ночной режим
• Wi-Fi, удаленное онлайн-управление
через «облако Даичи» (опция)</t>
  </si>
  <si>
    <t>МПРЦ, руб.</t>
  </si>
  <si>
    <t>РУБ</t>
  </si>
  <si>
    <r>
      <t xml:space="preserve">
 </t>
    </r>
    <r>
      <rPr>
        <b/>
        <sz val="14"/>
        <color theme="0"/>
        <rFont val="Arial"/>
        <family val="2"/>
        <charset val="204"/>
      </rPr>
      <t>Сплит система  ASX/ASB (серия H)</t>
    </r>
  </si>
  <si>
    <t xml:space="preserve">
  ОКОННЫЕ КОНДИЦИОНЕРЫ ASJC </t>
  </si>
  <si>
    <r>
      <rPr>
        <b/>
        <sz val="14"/>
        <color theme="0"/>
        <rFont val="Arial"/>
        <family val="2"/>
        <charset val="204"/>
      </rPr>
      <t xml:space="preserve">
 Сплит система  ASX/ASB (серия D)</t>
    </r>
    <r>
      <rPr>
        <b/>
        <sz val="12"/>
        <color theme="0"/>
        <rFont val="Arial"/>
        <family val="2"/>
        <charset val="204"/>
      </rPr>
      <t xml:space="preserve">
</t>
    </r>
  </si>
  <si>
    <t>D_ACC</t>
  </si>
  <si>
    <t>ASX/ASB (серия D)</t>
  </si>
  <si>
    <t>Axioma</t>
  </si>
  <si>
    <t>DCCOMUS1B</t>
  </si>
  <si>
    <t>AC inverter</t>
  </si>
  <si>
    <t>Переходник</t>
  </si>
  <si>
    <r>
      <t xml:space="preserve">Контроллер черного  цвета         
</t>
    </r>
    <r>
      <rPr>
        <b/>
        <sz val="11"/>
        <color theme="0"/>
        <rFont val="Arial"/>
        <family val="2"/>
        <charset val="204"/>
      </rPr>
      <t>(переходник прибретается отдельно).</t>
    </r>
  </si>
  <si>
    <r>
      <rPr>
        <b/>
        <sz val="14"/>
        <color theme="0"/>
        <rFont val="Arial"/>
        <family val="2"/>
        <charset val="204"/>
      </rPr>
      <t xml:space="preserve">
 Сплит система  ASX/ASB (серия F)</t>
    </r>
    <r>
      <rPr>
        <b/>
        <sz val="12"/>
        <color theme="0"/>
        <rFont val="Arial"/>
        <family val="2"/>
        <charset val="204"/>
      </rPr>
      <t xml:space="preserve">
</t>
    </r>
  </si>
  <si>
    <t>ASX07F1</t>
  </si>
  <si>
    <t>ASX09F1</t>
  </si>
  <si>
    <t>ASX12F1</t>
  </si>
  <si>
    <t>ASX18F1</t>
  </si>
  <si>
    <t>ASX24F1</t>
  </si>
  <si>
    <t>ASB07F1</t>
  </si>
  <si>
    <t>ASB09F1</t>
  </si>
  <si>
    <t>ASB12F1</t>
  </si>
  <si>
    <t>ASB18F1</t>
  </si>
  <si>
    <t>ASB24F1</t>
  </si>
  <si>
    <t>ASX07FZ1</t>
  </si>
  <si>
    <t>ASB07FZ1</t>
  </si>
  <si>
    <t>ASX09FZ1</t>
  </si>
  <si>
    <t>ASB09FZ1</t>
  </si>
  <si>
    <t>ASX12FZ1</t>
  </si>
  <si>
    <t>ASB12FZ1</t>
  </si>
  <si>
    <t>ASX18FZ1</t>
  </si>
  <si>
    <t>ASB18FZ1</t>
  </si>
  <si>
    <t>ASX24FZ1</t>
  </si>
  <si>
    <t>ASB24FZ1</t>
  </si>
  <si>
    <t xml:space="preserve">
Модельный ряд торговой марки Axioma. Сезон 2024. </t>
  </si>
  <si>
    <t>ASJC12-NM1A</t>
  </si>
  <si>
    <t>Ваша спец. цена</t>
  </si>
  <si>
    <t xml:space="preserve">ГОТОВЫЕ МОНТАЖНЫЕ КОМПЛЕКТЫ ДЛЯ БЫТОВЫХ СПЛИТ-СИСТЕМ! </t>
  </si>
  <si>
    <t>• Многоскоростной вентилятор
• Автоматическое покачивание воздушных заслонок
• Функция подачи приточного воздуха</t>
  </si>
  <si>
    <t>• Легкосъемный моющийся воздушный фильтр
• Функция авторестарта</t>
  </si>
  <si>
    <t>Содержание прайс-листа AXIOMA          (активные гиперссылки):</t>
  </si>
  <si>
    <t xml:space="preserve">полный список оборудования </t>
  </si>
  <si>
    <t>2,6 (1,2-3,2)</t>
  </si>
  <si>
    <t>2,7 (0,9-3,7)</t>
  </si>
  <si>
    <t>4,8 (1,2-5,1)</t>
  </si>
  <si>
    <t>6,5 (2,1-6,8)</t>
  </si>
  <si>
    <t>6,8 (2,2-7,0)</t>
  </si>
  <si>
    <t>ASX/ASB (серия F), ASX/ASB (серия D), 
ASX/ASB (серия H),
ASX/ASB (серия J)</t>
  </si>
  <si>
    <t>ASX/ASB (серия F)</t>
  </si>
  <si>
    <t>• Режим "Turbo"
• Авторестарт
• Ночной режим
• WI-FI ready</t>
  </si>
  <si>
    <t>• Энергоэффективность класса А
• Экологичный фреон R32 
• Бесшумная работа
• 5 скоростей вентилятора
• Автоматический выбор режима</t>
  </si>
  <si>
    <t>• Энергоэффективность класса А
• Система самодиагностики
• Защита от коррозии
• Автоматический выбор режима</t>
  </si>
  <si>
    <t xml:space="preserve">• Режим "Turbo"
• Авторестарт
• Ночной режим
• WI-FI ready
</t>
  </si>
  <si>
    <t xml:space="preserve">• Энергоэффективность класса А
• Ионизатор воздуха
• Защита от коррозии
• Направленный поток воздуха
</t>
  </si>
  <si>
    <t>Телефон: (831) 268-22-21</t>
  </si>
  <si>
    <t>РУБ.</t>
  </si>
  <si>
    <t>ВИЦ не действительна для территории ДВФО.</t>
  </si>
  <si>
    <t>От 04.02.2024</t>
  </si>
  <si>
    <t>внутр.,РУБ</t>
  </si>
  <si>
    <t>наруж.,РУБ</t>
  </si>
  <si>
    <t>Ваша цена со скидкой за комплект</t>
  </si>
  <si>
    <t>Базовая цена
внутр., РУБ</t>
  </si>
  <si>
    <t>Базовая цена
наруж., РУБ</t>
  </si>
  <si>
    <t>ASX18MCZ1R</t>
  </si>
  <si>
    <t xml:space="preserve">Ваша цена со скидкой </t>
  </si>
  <si>
    <t>панель, РУБ</t>
  </si>
  <si>
    <t>МПРЦ, РУБ.</t>
  </si>
  <si>
    <t>МПРЦ, РУБ</t>
  </si>
  <si>
    <t xml:space="preserve">Модельный ряд торговой марки Axioma. 05.03.2024. </t>
  </si>
  <si>
    <t>DC inv.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</si>
</sst>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\ _₽_-;\-* #,##0.00\ _₽_-;_-* &quot;-&quot;??\ _₽_-;_-@_-"/>
    <numFmt numFmtId="164" formatCode="_-* #,##0.00_-;\-* #,##0.00_-;_-* &quot;-&quot;??_-;_-@_-"/>
    <numFmt numFmtId="165" formatCode="[$$-409]#,##0"/>
    <numFmt numFmtId="166" formatCode="#,##0&quot;   $&quot;"/>
    <numFmt numFmtId="167" formatCode="0.0000"/>
    <numFmt numFmtId="168" formatCode="[$-409]d/mmm/yy;@"/>
    <numFmt numFmtId="169" formatCode="_-* #,##0_р_._-;\-* #,##0_р_._-;_-* &quot;-&quot;_р_._-;_-@_-"/>
    <numFmt numFmtId="170" formatCode="_-* #,##0.00_р_._-;\-* #,##0.00_р_._-;_-* &quot;-&quot;??_р_._-;_-@_-"/>
    <numFmt numFmtId="171" formatCode="_ * #,##0.00_ ;_ * \-#,##0.00_ ;_ * &quot;-&quot;??_ ;_ @_ "/>
    <numFmt numFmtId="172" formatCode="0.000"/>
    <numFmt numFmtId="173" formatCode="#,##0.00\ &quot;₽&quot;"/>
    <numFmt numFmtId="174" formatCode="#,##0\ &quot;₽&quot;"/>
    <numFmt numFmtId="175" formatCode="0.0"/>
    <numFmt numFmtId="176" formatCode="[$$-409]#,##0.0"/>
    <numFmt numFmtId="177" formatCode="#,##0\ [$₽-419]"/>
    <numFmt numFmtId="178" formatCode="[$$-C09]#,##0"/>
    <numFmt numFmtId="179" formatCode="#,##0.00\ [$₽-419]"/>
    <numFmt numFmtId="180" formatCode="_-* #,##0_-;\-* #,##0_-;_-* &quot;-&quot;??_-;_-@_-"/>
  </numFmts>
  <fonts count="11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0"/>
      <name val="Arial Cyr"/>
      <charset val="204"/>
    </font>
    <font>
      <sz val="12"/>
      <name val="宋体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1"/>
      <color rgb="FF0070C0"/>
      <name val="Calibri"/>
      <family val="2"/>
      <charset val="204"/>
      <scheme val="minor"/>
    </font>
    <font>
      <sz val="11"/>
      <color theme="1"/>
      <name val="Segoe UI"/>
      <family val="2"/>
      <charset val="204"/>
    </font>
    <font>
      <b/>
      <sz val="11"/>
      <color rgb="FF0070C0"/>
      <name val="Segoe U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宋体"/>
      <charset val="134"/>
    </font>
    <font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8"/>
      <color theme="0"/>
      <name val="Arial"/>
      <family val="2"/>
      <charset val="204"/>
    </font>
    <font>
      <sz val="12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1"/>
      <color theme="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b/>
      <sz val="10"/>
      <color theme="1" tint="0.14999847407452621"/>
      <name val="Arial"/>
      <family val="2"/>
      <charset val="204"/>
    </font>
    <font>
      <sz val="9"/>
      <color theme="1" tint="0.14999847407452621"/>
      <name val="Arial"/>
      <family val="2"/>
      <charset val="204"/>
    </font>
    <font>
      <sz val="9"/>
      <color rgb="FF002060"/>
      <name val="Arial"/>
      <family val="2"/>
      <charset val="204"/>
    </font>
    <font>
      <b/>
      <sz val="10"/>
      <color theme="2" tint="-0.749992370372631"/>
      <name val="Arial"/>
      <family val="2"/>
      <charset val="204"/>
    </font>
    <font>
      <sz val="11"/>
      <color rgb="FF00206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2" tint="-0.749992370372631"/>
      <name val="Arial"/>
      <family val="2"/>
      <charset val="204"/>
    </font>
    <font>
      <sz val="10"/>
      <color theme="3" tint="-0.499984740745262"/>
      <name val="Arial"/>
      <family val="2"/>
      <charset val="204"/>
    </font>
    <font>
      <sz val="9"/>
      <color theme="3" tint="-0.249977111117893"/>
      <name val="Arial"/>
      <family val="2"/>
      <charset val="204"/>
    </font>
    <font>
      <b/>
      <sz val="10"/>
      <color theme="5" tint="-0.499984740745262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color theme="1" tint="0.14999847407452621"/>
      <name val="Arial"/>
      <family val="2"/>
      <charset val="204"/>
    </font>
    <font>
      <sz val="10"/>
      <color rgb="FF002060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0"/>
      <name val="Arial"/>
      <family val="2"/>
      <charset val="204"/>
    </font>
    <font>
      <sz val="36"/>
      <color theme="1"/>
      <name val="Arial"/>
      <family val="2"/>
      <charset val="204"/>
    </font>
    <font>
      <b/>
      <sz val="14"/>
      <color theme="0"/>
      <name val="Arial"/>
      <family val="2"/>
      <charset val="204"/>
    </font>
    <font>
      <sz val="12"/>
      <color theme="3" tint="-0.499984740745262"/>
      <name val="Arial"/>
      <family val="2"/>
      <charset val="204"/>
    </font>
    <font>
      <b/>
      <sz val="12"/>
      <color theme="3" tint="-0.499984740745262"/>
      <name val="Arial"/>
      <family val="2"/>
      <charset val="204"/>
    </font>
    <font>
      <sz val="11"/>
      <color theme="3" tint="-0.499984740745262"/>
      <name val="Arial"/>
      <family val="2"/>
      <charset val="204"/>
    </font>
    <font>
      <b/>
      <sz val="14"/>
      <color rgb="FF00B050"/>
      <name val="Arial"/>
      <family val="2"/>
      <charset val="204"/>
    </font>
    <font>
      <b/>
      <sz val="14"/>
      <color rgb="FF00B0F0"/>
      <name val="Arial"/>
      <family val="2"/>
      <charset val="204"/>
    </font>
    <font>
      <sz val="14"/>
      <color theme="3" tint="-0.499984740745262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1"/>
      <color rgb="FF00B0F0"/>
      <name val="Arial"/>
      <family val="2"/>
      <charset val="204"/>
    </font>
    <font>
      <sz val="11"/>
      <color theme="5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b/>
      <sz val="20"/>
      <color theme="0"/>
      <name val="Arial"/>
      <family val="2"/>
      <charset val="204"/>
    </font>
    <font>
      <sz val="16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0"/>
      <color theme="1" tint="0.249977111117893"/>
      <name val="Arial"/>
      <family val="2"/>
      <charset val="204"/>
    </font>
    <font>
      <b/>
      <sz val="9"/>
      <color theme="2" tint="-0.749992370372631"/>
      <name val="Arial"/>
      <family val="2"/>
      <charset val="204"/>
    </font>
    <font>
      <b/>
      <sz val="9"/>
      <color theme="5" tint="-0.499984740745262"/>
      <name val="Arial"/>
      <family val="2"/>
      <charset val="204"/>
    </font>
    <font>
      <sz val="10"/>
      <color rgb="FF0000CC"/>
      <name val="Arial"/>
      <family val="2"/>
      <charset val="204"/>
    </font>
    <font>
      <sz val="9"/>
      <color theme="2" tint="-0.74999237037263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rgb="FF006DB3"/>
      <name val="Arial"/>
      <family val="2"/>
      <charset val="204"/>
    </font>
    <font>
      <sz val="10"/>
      <color theme="3" tint="-0.499984740745262"/>
      <name val="Symbol"/>
      <family val="1"/>
      <charset val="2"/>
    </font>
    <font>
      <b/>
      <sz val="9"/>
      <color rgb="FF006DB3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7.5"/>
      <color theme="0"/>
      <name val="Arial"/>
      <family val="2"/>
      <charset val="204"/>
    </font>
    <font>
      <sz val="6.5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name val="Segoe UI"/>
      <family val="2"/>
      <charset val="204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Arial"/>
      <family val="2"/>
      <charset val="204"/>
    </font>
    <font>
      <b/>
      <sz val="22"/>
      <color theme="1"/>
      <name val="Arial"/>
      <family val="2"/>
      <charset val="204"/>
    </font>
    <font>
      <sz val="8"/>
      <name val="Arial"/>
      <family val="2"/>
    </font>
    <font>
      <sz val="20"/>
      <color theme="1"/>
      <name val="Arial"/>
      <family val="2"/>
      <charset val="204"/>
    </font>
    <font>
      <b/>
      <sz val="16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8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0"/>
      <color theme="3" tint="-0.499984740745262"/>
      <name val="Arial"/>
      <family val="2"/>
      <charset val="204"/>
    </font>
    <font>
      <b/>
      <sz val="10"/>
      <color rgb="FF006DB3"/>
      <name val="Arial"/>
      <family val="2"/>
      <charset val="204"/>
    </font>
    <font>
      <sz val="11"/>
      <color rgb="FF000000"/>
      <name val="Calibri"/>
      <family val="2"/>
    </font>
    <font>
      <b/>
      <sz val="16"/>
      <color rgb="FF006DB3"/>
      <name val="Arial"/>
      <family val="2"/>
      <charset val="204"/>
    </font>
    <font>
      <b/>
      <sz val="14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6DB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F0F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5"/>
      </patternFill>
    </fill>
  </fills>
  <borders count="60">
    <border>
      <left/>
      <right/>
      <top/>
      <bottom/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2" tint="-0.499984740745262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hair">
        <color theme="2" tint="-0.499984740745262"/>
      </left>
      <right style="hair">
        <color auto="1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hair">
        <color theme="2" tint="-0.499984740745262"/>
      </bottom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hair">
        <color theme="2" tint="-0.499984740745262"/>
      </left>
      <right/>
      <top style="thin">
        <color indexed="64"/>
      </top>
      <bottom style="hair">
        <color theme="2" tint="-0.499984740745262"/>
      </bottom>
      <diagonal/>
    </border>
    <border>
      <left/>
      <right style="hair">
        <color theme="2" tint="-0.499984740745262"/>
      </right>
      <top style="thin">
        <color indexed="64"/>
      </top>
      <bottom style="hair">
        <color theme="2" tint="-0.499984740745262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hair">
        <color theme="2" tint="-0.499984740745262"/>
      </bottom>
      <diagonal/>
    </border>
    <border>
      <left style="thin">
        <color indexed="64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auto="1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theme="2" tint="-0.499984740745262"/>
      </right>
      <top style="thin">
        <color indexed="64"/>
      </top>
      <bottom style="hair">
        <color theme="2" tint="-0.499984740745262"/>
      </bottom>
      <diagonal/>
    </border>
    <border>
      <left style="hair">
        <color theme="2" tint="-0.499984740745262"/>
      </left>
      <right style="hair">
        <color theme="2" tint="-0.499984740745262"/>
      </right>
      <top style="thin">
        <color indexed="64"/>
      </top>
      <bottom style="hair">
        <color theme="2" tint="-0.499984740745262"/>
      </bottom>
      <diagonal/>
    </border>
    <border>
      <left/>
      <right style="thin">
        <color indexed="64"/>
      </right>
      <top style="thin">
        <color indexed="64"/>
      </top>
      <bottom style="hair">
        <color theme="2" tint="-0.499984740745262"/>
      </bottom>
      <diagonal/>
    </border>
    <border>
      <left/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/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thin">
        <color indexed="64"/>
      </bottom>
      <diagonal/>
    </border>
    <border>
      <left/>
      <right style="thin">
        <color indexed="64"/>
      </right>
      <top style="hair">
        <color theme="2" tint="-0.499984740745262"/>
      </top>
      <bottom style="thin">
        <color indexed="64"/>
      </bottom>
      <diagonal/>
    </border>
    <border>
      <left style="thin">
        <color indexed="64"/>
      </left>
      <right style="hair">
        <color theme="2" tint="-0.499984740745262"/>
      </right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hair">
        <color theme="2" tint="-0.499984740745262"/>
      </right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 style="thin">
        <color indexed="64"/>
      </right>
      <top style="hair">
        <color theme="2" tint="-0.499984740745262"/>
      </top>
      <bottom style="thin">
        <color indexed="64"/>
      </bottom>
      <diagonal/>
    </border>
  </borders>
  <cellStyleXfs count="322">
    <xf numFmtId="0" fontId="0" fillId="0" borderId="0"/>
    <xf numFmtId="0" fontId="11" fillId="0" borderId="0"/>
    <xf numFmtId="0" fontId="13" fillId="0" borderId="0"/>
    <xf numFmtId="0" fontId="13" fillId="0" borderId="0"/>
    <xf numFmtId="0" fontId="16" fillId="0" borderId="0"/>
    <xf numFmtId="0" fontId="15" fillId="0" borderId="0"/>
    <xf numFmtId="0" fontId="17" fillId="0" borderId="0"/>
    <xf numFmtId="0" fontId="10" fillId="0" borderId="0"/>
    <xf numFmtId="0" fontId="12" fillId="0" borderId="0"/>
    <xf numFmtId="0" fontId="18" fillId="0" borderId="0"/>
    <xf numFmtId="0" fontId="9" fillId="0" borderId="0"/>
    <xf numFmtId="9" fontId="22" fillId="0" borderId="0" applyFont="0" applyFill="0" applyBorder="0" applyAlignment="0" applyProtection="0"/>
    <xf numFmtId="0" fontId="14" fillId="0" borderId="0"/>
    <xf numFmtId="168" fontId="14" fillId="0" borderId="0"/>
    <xf numFmtId="0" fontId="18" fillId="0" borderId="0"/>
    <xf numFmtId="168" fontId="18" fillId="0" borderId="0"/>
    <xf numFmtId="0" fontId="14" fillId="0" borderId="0"/>
    <xf numFmtId="168" fontId="14" fillId="0" borderId="0"/>
    <xf numFmtId="168" fontId="18" fillId="0" borderId="0"/>
    <xf numFmtId="168" fontId="12" fillId="0" borderId="0"/>
    <xf numFmtId="0" fontId="12" fillId="0" borderId="0"/>
    <xf numFmtId="168" fontId="12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17" fillId="0" borderId="0"/>
    <xf numFmtId="168" fontId="23" fillId="0" borderId="0" applyProtection="0"/>
    <xf numFmtId="0" fontId="18" fillId="0" borderId="0"/>
    <xf numFmtId="168" fontId="18" fillId="0" borderId="0"/>
    <xf numFmtId="0" fontId="9" fillId="0" borderId="0"/>
    <xf numFmtId="0" fontId="9" fillId="0" borderId="0"/>
    <xf numFmtId="168" fontId="11" fillId="0" borderId="0"/>
    <xf numFmtId="0" fontId="11" fillId="0" borderId="0"/>
    <xf numFmtId="0" fontId="9" fillId="0" borderId="0"/>
    <xf numFmtId="0" fontId="9" fillId="0" borderId="0"/>
    <xf numFmtId="168" fontId="24" fillId="0" borderId="0"/>
    <xf numFmtId="0" fontId="24" fillId="0" borderId="0"/>
    <xf numFmtId="168" fontId="11" fillId="0" borderId="0"/>
    <xf numFmtId="0" fontId="9" fillId="0" borderId="0"/>
    <xf numFmtId="0" fontId="11" fillId="0" borderId="0"/>
    <xf numFmtId="168" fontId="11" fillId="0" borderId="0"/>
    <xf numFmtId="168" fontId="11" fillId="0" borderId="0"/>
    <xf numFmtId="0" fontId="9" fillId="0" borderId="0"/>
    <xf numFmtId="0" fontId="24" fillId="0" borderId="0">
      <alignment vertical="center"/>
    </xf>
    <xf numFmtId="168" fontId="24" fillId="0" borderId="0">
      <alignment vertical="center"/>
    </xf>
    <xf numFmtId="0" fontId="22" fillId="0" borderId="0"/>
    <xf numFmtId="168" fontId="22" fillId="0" borderId="0"/>
    <xf numFmtId="0" fontId="9" fillId="0" borderId="0"/>
    <xf numFmtId="168" fontId="9" fillId="0" borderId="0"/>
    <xf numFmtId="168" fontId="9" fillId="0" borderId="0"/>
    <xf numFmtId="0" fontId="9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9" fontId="1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1" fontId="16" fillId="0" borderId="0" applyFont="0" applyFill="0" applyBorder="0" applyAlignment="0" applyProtection="0">
      <alignment vertical="center"/>
    </xf>
    <xf numFmtId="171" fontId="18" fillId="0" borderId="0" applyFont="0" applyFill="0" applyBorder="0" applyAlignment="0" applyProtection="0">
      <alignment vertical="center"/>
    </xf>
    <xf numFmtId="168" fontId="16" fillId="0" borderId="0"/>
    <xf numFmtId="0" fontId="18" fillId="0" borderId="0"/>
    <xf numFmtId="0" fontId="18" fillId="0" borderId="0">
      <alignment vertical="center"/>
    </xf>
    <xf numFmtId="0" fontId="18" fillId="0" borderId="0"/>
    <xf numFmtId="168" fontId="16" fillId="0" borderId="0">
      <alignment vertical="center"/>
    </xf>
    <xf numFmtId="168" fontId="18" fillId="0" borderId="0"/>
    <xf numFmtId="0" fontId="18" fillId="0" borderId="0">
      <alignment vertical="center"/>
    </xf>
    <xf numFmtId="168" fontId="16" fillId="0" borderId="0">
      <alignment vertical="center"/>
    </xf>
    <xf numFmtId="0" fontId="18" fillId="0" borderId="0">
      <alignment vertical="center"/>
    </xf>
    <xf numFmtId="168" fontId="16" fillId="0" borderId="0">
      <alignment vertical="center"/>
    </xf>
    <xf numFmtId="0" fontId="18" fillId="0" borderId="0">
      <alignment vertical="center"/>
    </xf>
    <xf numFmtId="168" fontId="16" fillId="0" borderId="0"/>
    <xf numFmtId="0" fontId="14" fillId="0" borderId="0"/>
    <xf numFmtId="0" fontId="24" fillId="0" borderId="0">
      <alignment vertical="center"/>
    </xf>
    <xf numFmtId="168" fontId="24" fillId="0" borderId="0">
      <alignment vertical="center"/>
    </xf>
    <xf numFmtId="168" fontId="14" fillId="0" borderId="0"/>
    <xf numFmtId="168" fontId="18" fillId="0" borderId="0">
      <alignment vertical="center"/>
    </xf>
    <xf numFmtId="168" fontId="24" fillId="0" borderId="0">
      <alignment vertical="center"/>
    </xf>
    <xf numFmtId="168" fontId="18" fillId="0" borderId="0">
      <alignment vertical="center"/>
    </xf>
    <xf numFmtId="168" fontId="16" fillId="0" borderId="0"/>
    <xf numFmtId="0" fontId="18" fillId="0" borderId="0"/>
    <xf numFmtId="168" fontId="16" fillId="0" borderId="0">
      <alignment vertical="center"/>
    </xf>
    <xf numFmtId="0" fontId="18" fillId="0" borderId="0">
      <alignment vertical="center"/>
    </xf>
    <xf numFmtId="168" fontId="9" fillId="0" borderId="0"/>
    <xf numFmtId="0" fontId="24" fillId="0" borderId="0"/>
    <xf numFmtId="168" fontId="9" fillId="0" borderId="0"/>
    <xf numFmtId="168" fontId="16" fillId="0" borderId="0"/>
    <xf numFmtId="168" fontId="16" fillId="0" borderId="0">
      <alignment vertical="center"/>
    </xf>
    <xf numFmtId="0" fontId="18" fillId="0" borderId="0">
      <alignment vertical="center"/>
    </xf>
    <xf numFmtId="0" fontId="18" fillId="0" borderId="0"/>
    <xf numFmtId="168" fontId="16" fillId="0" borderId="0"/>
    <xf numFmtId="168" fontId="16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4" fillId="0" borderId="0"/>
    <xf numFmtId="168" fontId="14" fillId="0" borderId="0"/>
    <xf numFmtId="9" fontId="16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168" fontId="8" fillId="0" borderId="0"/>
    <xf numFmtId="168" fontId="8" fillId="0" borderId="0"/>
    <xf numFmtId="168" fontId="8" fillId="0" borderId="0"/>
    <xf numFmtId="168" fontId="8" fillId="0" borderId="0"/>
    <xf numFmtId="168" fontId="8" fillId="0" borderId="0"/>
    <xf numFmtId="168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8" fillId="0" borderId="0"/>
    <xf numFmtId="168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8" fontId="8" fillId="0" borderId="0"/>
    <xf numFmtId="168" fontId="8" fillId="0" borderId="0"/>
    <xf numFmtId="0" fontId="30" fillId="0" borderId="0" applyNumberFormat="0" applyFill="0" applyBorder="0" applyAlignment="0" applyProtection="0"/>
    <xf numFmtId="0" fontId="7" fillId="0" borderId="0"/>
    <xf numFmtId="9" fontId="22" fillId="0" borderId="0" applyFont="0" applyFill="0" applyBorder="0" applyAlignment="0" applyProtection="0"/>
    <xf numFmtId="0" fontId="22" fillId="0" borderId="0"/>
    <xf numFmtId="0" fontId="6" fillId="0" borderId="0"/>
    <xf numFmtId="0" fontId="5" fillId="0" borderId="0"/>
    <xf numFmtId="0" fontId="11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98" fillId="0" borderId="0"/>
    <xf numFmtId="0" fontId="22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/>
    <xf numFmtId="168" fontId="1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13" borderId="0" applyNumberFormat="0" applyBorder="0" applyAlignment="0" applyProtection="0"/>
    <xf numFmtId="0" fontId="107" fillId="0" borderId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2" fillId="0" borderId="0" applyFont="0" applyFill="0" applyBorder="0" applyAlignment="0" applyProtection="0"/>
  </cellStyleXfs>
  <cellXfs count="405">
    <xf numFmtId="0" fontId="0" fillId="0" borderId="0" xfId="0"/>
    <xf numFmtId="165" fontId="0" fillId="0" borderId="0" xfId="0" applyNumberFormat="1"/>
    <xf numFmtId="165" fontId="19" fillId="0" borderId="0" xfId="0" applyNumberFormat="1" applyFont="1"/>
    <xf numFmtId="0" fontId="0" fillId="2" borderId="0" xfId="0" applyFill="1"/>
    <xf numFmtId="165" fontId="0" fillId="2" borderId="0" xfId="0" applyNumberFormat="1" applyFill="1"/>
    <xf numFmtId="0" fontId="20" fillId="2" borderId="0" xfId="0" applyFont="1" applyFill="1"/>
    <xf numFmtId="165" fontId="20" fillId="2" borderId="0" xfId="0" applyNumberFormat="1" applyFont="1" applyFill="1"/>
    <xf numFmtId="0" fontId="0" fillId="4" borderId="0" xfId="0" applyFill="1"/>
    <xf numFmtId="165" fontId="19" fillId="2" borderId="0" xfId="0" applyNumberFormat="1" applyFont="1" applyFill="1"/>
    <xf numFmtId="165" fontId="21" fillId="2" borderId="0" xfId="0" applyNumberFormat="1" applyFont="1" applyFill="1"/>
    <xf numFmtId="0" fontId="22" fillId="4" borderId="0" xfId="167" applyFill="1"/>
    <xf numFmtId="0" fontId="22" fillId="0" borderId="0" xfId="167"/>
    <xf numFmtId="0" fontId="29" fillId="0" borderId="4" xfId="167" applyFont="1" applyBorder="1"/>
    <xf numFmtId="0" fontId="5" fillId="0" borderId="0" xfId="169"/>
    <xf numFmtId="0" fontId="31" fillId="0" borderId="7" xfId="169" applyFont="1" applyBorder="1" applyAlignment="1">
      <alignment horizontal="left" vertical="center" indent="1"/>
    </xf>
    <xf numFmtId="0" fontId="5" fillId="4" borderId="0" xfId="169" applyFill="1"/>
    <xf numFmtId="1" fontId="0" fillId="4" borderId="0" xfId="0" applyNumberFormat="1" applyFill="1"/>
    <xf numFmtId="0" fontId="32" fillId="2" borderId="0" xfId="0" applyFont="1" applyFill="1"/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right" wrapText="1"/>
    </xf>
    <xf numFmtId="0" fontId="25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0" fontId="4" fillId="0" borderId="0" xfId="0" applyFont="1"/>
    <xf numFmtId="0" fontId="35" fillId="2" borderId="0" xfId="0" applyFont="1" applyFill="1"/>
    <xf numFmtId="165" fontId="35" fillId="2" borderId="0" xfId="0" applyNumberFormat="1" applyFont="1" applyFill="1"/>
    <xf numFmtId="165" fontId="36" fillId="2" borderId="0" xfId="0" applyNumberFormat="1" applyFont="1" applyFill="1"/>
    <xf numFmtId="167" fontId="37" fillId="0" borderId="0" xfId="11" applyNumberFormat="1" applyFont="1" applyFill="1" applyBorder="1" applyAlignment="1">
      <alignment horizontal="center" vertical="center"/>
    </xf>
    <xf numFmtId="0" fontId="38" fillId="2" borderId="0" xfId="0" applyFont="1" applyFill="1"/>
    <xf numFmtId="0" fontId="35" fillId="0" borderId="0" xfId="0" applyFont="1"/>
    <xf numFmtId="0" fontId="39" fillId="3" borderId="1" xfId="0" applyFont="1" applyFill="1" applyBorder="1" applyAlignment="1">
      <alignment horizontal="center" vertical="center"/>
    </xf>
    <xf numFmtId="0" fontId="44" fillId="2" borderId="5" xfId="1" applyFont="1" applyFill="1" applyBorder="1" applyAlignment="1">
      <alignment horizontal="left" vertical="center" indent="2"/>
    </xf>
    <xf numFmtId="0" fontId="12" fillId="2" borderId="5" xfId="1" applyFont="1" applyFill="1" applyBorder="1" applyAlignment="1">
      <alignment horizontal="left" vertical="center" indent="2"/>
    </xf>
    <xf numFmtId="0" fontId="12" fillId="2" borderId="5" xfId="1" applyFont="1" applyFill="1" applyBorder="1" applyAlignment="1">
      <alignment horizontal="left" vertical="center"/>
    </xf>
    <xf numFmtId="0" fontId="40" fillId="2" borderId="5" xfId="1" applyFont="1" applyFill="1" applyBorder="1" applyAlignment="1">
      <alignment horizontal="left" vertical="center"/>
    </xf>
    <xf numFmtId="0" fontId="48" fillId="3" borderId="3" xfId="0" applyFont="1" applyFill="1" applyBorder="1" applyAlignment="1">
      <alignment horizontal="left" vertical="center" indent="2"/>
    </xf>
    <xf numFmtId="172" fontId="49" fillId="3" borderId="1" xfId="0" applyNumberFormat="1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/>
    </xf>
    <xf numFmtId="0" fontId="35" fillId="2" borderId="5" xfId="0" applyFont="1" applyFill="1" applyBorder="1"/>
    <xf numFmtId="0" fontId="53" fillId="3" borderId="17" xfId="1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center"/>
    </xf>
    <xf numFmtId="0" fontId="35" fillId="2" borderId="8" xfId="0" applyFont="1" applyFill="1" applyBorder="1" applyAlignment="1">
      <alignment horizontal="center"/>
    </xf>
    <xf numFmtId="0" fontId="35" fillId="2" borderId="4" xfId="0" applyFont="1" applyFill="1" applyBorder="1" applyAlignment="1">
      <alignment vertical="center"/>
    </xf>
    <xf numFmtId="0" fontId="35" fillId="2" borderId="6" xfId="0" applyFont="1" applyFill="1" applyBorder="1"/>
    <xf numFmtId="0" fontId="61" fillId="2" borderId="0" xfId="0" applyFont="1" applyFill="1" applyAlignment="1">
      <alignment vertical="center" wrapText="1"/>
    </xf>
    <xf numFmtId="0" fontId="61" fillId="2" borderId="8" xfId="0" applyFont="1" applyFill="1" applyBorder="1" applyAlignment="1">
      <alignment vertical="center" wrapText="1"/>
    </xf>
    <xf numFmtId="0" fontId="61" fillId="2" borderId="7" xfId="0" applyFont="1" applyFill="1" applyBorder="1" applyAlignment="1">
      <alignment vertical="center"/>
    </xf>
    <xf numFmtId="0" fontId="61" fillId="2" borderId="0" xfId="0" applyFont="1" applyFill="1" applyAlignment="1">
      <alignment vertical="center"/>
    </xf>
    <xf numFmtId="0" fontId="61" fillId="2" borderId="8" xfId="0" applyFont="1" applyFill="1" applyBorder="1" applyAlignment="1">
      <alignment vertical="center"/>
    </xf>
    <xf numFmtId="0" fontId="35" fillId="2" borderId="7" xfId="0" applyFont="1" applyFill="1" applyBorder="1"/>
    <xf numFmtId="0" fontId="48" fillId="2" borderId="0" xfId="0" applyFont="1" applyFill="1" applyAlignment="1">
      <alignment vertical="center"/>
    </xf>
    <xf numFmtId="0" fontId="48" fillId="2" borderId="8" xfId="0" applyFont="1" applyFill="1" applyBorder="1" applyAlignment="1">
      <alignment vertical="center"/>
    </xf>
    <xf numFmtId="0" fontId="35" fillId="2" borderId="8" xfId="0" applyFont="1" applyFill="1" applyBorder="1"/>
    <xf numFmtId="0" fontId="67" fillId="2" borderId="7" xfId="0" applyFont="1" applyFill="1" applyBorder="1" applyAlignment="1">
      <alignment vertical="center"/>
    </xf>
    <xf numFmtId="0" fontId="68" fillId="3" borderId="2" xfId="1" applyFont="1" applyFill="1" applyBorder="1" applyAlignment="1">
      <alignment horizontal="left"/>
    </xf>
    <xf numFmtId="0" fontId="35" fillId="3" borderId="2" xfId="0" applyFont="1" applyFill="1" applyBorder="1"/>
    <xf numFmtId="0" fontId="48" fillId="2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center" vertical="center"/>
    </xf>
    <xf numFmtId="0" fontId="69" fillId="3" borderId="2" xfId="1" applyFont="1" applyFill="1" applyBorder="1"/>
    <xf numFmtId="0" fontId="35" fillId="3" borderId="2" xfId="0" applyFont="1" applyFill="1" applyBorder="1" applyAlignment="1">
      <alignment horizontal="center"/>
    </xf>
    <xf numFmtId="0" fontId="48" fillId="2" borderId="2" xfId="0" applyFont="1" applyFill="1" applyBorder="1" applyAlignment="1">
      <alignment horizontal="left" vertical="center"/>
    </xf>
    <xf numFmtId="0" fontId="35" fillId="2" borderId="9" xfId="0" applyFont="1" applyFill="1" applyBorder="1"/>
    <xf numFmtId="0" fontId="35" fillId="2" borderId="10" xfId="0" applyFont="1" applyFill="1" applyBorder="1"/>
    <xf numFmtId="0" fontId="35" fillId="2" borderId="11" xfId="0" applyFont="1" applyFill="1" applyBorder="1"/>
    <xf numFmtId="0" fontId="35" fillId="4" borderId="0" xfId="0" applyFont="1" applyFill="1"/>
    <xf numFmtId="0" fontId="74" fillId="0" borderId="5" xfId="167" applyFont="1" applyBorder="1"/>
    <xf numFmtId="0" fontId="57" fillId="0" borderId="5" xfId="167" applyFont="1" applyBorder="1"/>
    <xf numFmtId="0" fontId="35" fillId="0" borderId="5" xfId="167" applyFont="1" applyBorder="1"/>
    <xf numFmtId="0" fontId="35" fillId="0" borderId="5" xfId="169" applyFont="1" applyBorder="1"/>
    <xf numFmtId="0" fontId="35" fillId="0" borderId="0" xfId="169" applyFont="1"/>
    <xf numFmtId="0" fontId="35" fillId="0" borderId="8" xfId="169" applyFont="1" applyBorder="1"/>
    <xf numFmtId="0" fontId="35" fillId="0" borderId="9" xfId="169" applyFont="1" applyBorder="1"/>
    <xf numFmtId="0" fontId="35" fillId="0" borderId="10" xfId="169" applyFont="1" applyBorder="1"/>
    <xf numFmtId="0" fontId="35" fillId="0" borderId="11" xfId="169" applyFont="1" applyBorder="1"/>
    <xf numFmtId="0" fontId="35" fillId="0" borderId="0" xfId="167" applyFont="1"/>
    <xf numFmtId="0" fontId="35" fillId="0" borderId="8" xfId="167" applyFont="1" applyBorder="1"/>
    <xf numFmtId="0" fontId="76" fillId="0" borderId="7" xfId="169" applyFont="1" applyBorder="1" applyAlignment="1">
      <alignment horizontal="left" vertical="center"/>
    </xf>
    <xf numFmtId="0" fontId="35" fillId="0" borderId="7" xfId="169" applyFont="1" applyBorder="1"/>
    <xf numFmtId="0" fontId="74" fillId="0" borderId="0" xfId="169" applyFont="1"/>
    <xf numFmtId="9" fontId="40" fillId="2" borderId="2" xfId="11" applyFont="1" applyFill="1" applyBorder="1" applyAlignment="1">
      <alignment horizontal="center" vertical="center"/>
    </xf>
    <xf numFmtId="0" fontId="41" fillId="0" borderId="2" xfId="1" applyFont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 wrapText="1"/>
    </xf>
    <xf numFmtId="0" fontId="80" fillId="0" borderId="15" xfId="1" applyFont="1" applyBorder="1" applyAlignment="1">
      <alignment horizontal="left" vertical="center" indent="1"/>
    </xf>
    <xf numFmtId="0" fontId="47" fillId="0" borderId="16" xfId="1" applyFont="1" applyBorder="1" applyAlignment="1">
      <alignment horizontal="left" vertical="center" indent="1"/>
    </xf>
    <xf numFmtId="0" fontId="47" fillId="0" borderId="16" xfId="1" applyFont="1" applyBorder="1" applyAlignment="1">
      <alignment horizontal="center" vertical="center"/>
    </xf>
    <xf numFmtId="0" fontId="82" fillId="0" borderId="24" xfId="1" applyFont="1" applyBorder="1" applyAlignment="1">
      <alignment horizontal="center" vertical="center"/>
    </xf>
    <xf numFmtId="0" fontId="83" fillId="0" borderId="23" xfId="1" applyFont="1" applyBorder="1" applyAlignment="1">
      <alignment horizontal="left" vertical="center" indent="1"/>
    </xf>
    <xf numFmtId="0" fontId="28" fillId="8" borderId="0" xfId="131" applyFont="1" applyFill="1" applyAlignment="1">
      <alignment horizontal="center" vertical="center"/>
    </xf>
    <xf numFmtId="0" fontId="43" fillId="9" borderId="32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9" fontId="32" fillId="9" borderId="2" xfId="11" applyFont="1" applyFill="1" applyBorder="1" applyAlignment="1">
      <alignment horizontal="right" vertical="center" indent="1"/>
    </xf>
    <xf numFmtId="0" fontId="58" fillId="8" borderId="2" xfId="1" applyFont="1" applyFill="1" applyBorder="1" applyAlignment="1">
      <alignment vertical="center"/>
    </xf>
    <xf numFmtId="0" fontId="58" fillId="8" borderId="2" xfId="1" applyFont="1" applyFill="1" applyBorder="1" applyAlignment="1">
      <alignment horizontal="center" vertical="center"/>
    </xf>
    <xf numFmtId="0" fontId="58" fillId="8" borderId="2" xfId="1" applyFont="1" applyFill="1" applyBorder="1" applyAlignment="1">
      <alignment horizontal="center" vertical="center" wrapText="1"/>
    </xf>
    <xf numFmtId="0" fontId="67" fillId="2" borderId="7" xfId="131" applyFont="1" applyFill="1" applyBorder="1" applyAlignment="1">
      <alignment horizontal="left" vertical="center"/>
    </xf>
    <xf numFmtId="0" fontId="5" fillId="8" borderId="18" xfId="169" applyFill="1" applyBorder="1"/>
    <xf numFmtId="0" fontId="5" fillId="8" borderId="12" xfId="169" applyFill="1" applyBorder="1"/>
    <xf numFmtId="0" fontId="5" fillId="8" borderId="19" xfId="169" applyFill="1" applyBorder="1"/>
    <xf numFmtId="0" fontId="87" fillId="3" borderId="3" xfId="0" applyFont="1" applyFill="1" applyBorder="1" applyAlignment="1">
      <alignment horizontal="center" vertical="center"/>
    </xf>
    <xf numFmtId="0" fontId="70" fillId="2" borderId="8" xfId="1" applyFont="1" applyFill="1" applyBorder="1" applyAlignment="1">
      <alignment horizontal="left"/>
    </xf>
    <xf numFmtId="0" fontId="86" fillId="2" borderId="8" xfId="13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50" fillId="2" borderId="0" xfId="0" applyFont="1" applyFill="1" applyAlignment="1">
      <alignment horizontal="center" vertical="center"/>
    </xf>
    <xf numFmtId="0" fontId="22" fillId="2" borderId="0" xfId="167" applyFill="1"/>
    <xf numFmtId="0" fontId="5" fillId="2" borderId="0" xfId="169" applyFill="1"/>
    <xf numFmtId="0" fontId="58" fillId="8" borderId="12" xfId="1" applyFont="1" applyFill="1" applyBorder="1" applyAlignment="1">
      <alignment vertical="center"/>
    </xf>
    <xf numFmtId="0" fontId="58" fillId="8" borderId="18" xfId="1" applyFont="1" applyFill="1" applyBorder="1" applyAlignment="1">
      <alignment horizontal="left" vertical="center"/>
    </xf>
    <xf numFmtId="0" fontId="35" fillId="5" borderId="0" xfId="0" applyFont="1" applyFill="1"/>
    <xf numFmtId="0" fontId="43" fillId="9" borderId="10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33" fillId="8" borderId="12" xfId="1" applyFont="1" applyFill="1" applyBorder="1" applyAlignment="1">
      <alignment vertical="center" wrapText="1"/>
    </xf>
    <xf numFmtId="0" fontId="33" fillId="8" borderId="12" xfId="1" applyFont="1" applyFill="1" applyBorder="1" applyAlignment="1">
      <alignment vertical="center"/>
    </xf>
    <xf numFmtId="0" fontId="91" fillId="2" borderId="0" xfId="0" applyFont="1" applyFill="1"/>
    <xf numFmtId="0" fontId="3" fillId="2" borderId="0" xfId="171" applyFill="1"/>
    <xf numFmtId="0" fontId="29" fillId="2" borderId="0" xfId="167" applyFont="1" applyFill="1"/>
    <xf numFmtId="0" fontId="67" fillId="2" borderId="2" xfId="172" applyFont="1" applyFill="1" applyBorder="1" applyAlignment="1">
      <alignment horizontal="center" vertical="center" wrapText="1"/>
    </xf>
    <xf numFmtId="0" fontId="35" fillId="2" borderId="0" xfId="171" applyFont="1" applyFill="1"/>
    <xf numFmtId="0" fontId="67" fillId="0" borderId="2" xfId="171" applyFont="1" applyBorder="1" applyAlignment="1">
      <alignment horizontal="center" vertical="center"/>
    </xf>
    <xf numFmtId="0" fontId="32" fillId="0" borderId="2" xfId="171" applyFont="1" applyBorder="1" applyAlignment="1">
      <alignment horizontal="center" vertical="center" wrapText="1"/>
    </xf>
    <xf numFmtId="0" fontId="92" fillId="0" borderId="2" xfId="171" applyFont="1" applyBorder="1" applyAlignment="1">
      <alignment horizontal="left" vertical="center" wrapText="1"/>
    </xf>
    <xf numFmtId="0" fontId="3" fillId="0" borderId="0" xfId="171"/>
    <xf numFmtId="0" fontId="46" fillId="8" borderId="19" xfId="1" applyFont="1" applyFill="1" applyBorder="1" applyAlignment="1">
      <alignment horizontal="center" vertical="center" wrapText="1"/>
    </xf>
    <xf numFmtId="174" fontId="93" fillId="2" borderId="2" xfId="164" applyNumberFormat="1" applyFont="1" applyFill="1" applyBorder="1" applyAlignment="1">
      <alignment horizontal="center" vertical="center"/>
    </xf>
    <xf numFmtId="0" fontId="86" fillId="0" borderId="7" xfId="131" applyFont="1" applyFill="1" applyBorder="1" applyAlignment="1">
      <alignment horizontal="left" vertical="center"/>
    </xf>
    <xf numFmtId="0" fontId="85" fillId="2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/>
    </xf>
    <xf numFmtId="0" fontId="48" fillId="3" borderId="3" xfId="0" applyFont="1" applyFill="1" applyBorder="1" applyAlignment="1">
      <alignment horizontal="center" vertical="center"/>
    </xf>
    <xf numFmtId="2" fontId="49" fillId="3" borderId="1" xfId="0" applyNumberFormat="1" applyFont="1" applyFill="1" applyBorder="1" applyAlignment="1">
      <alignment horizontal="center" vertical="center"/>
    </xf>
    <xf numFmtId="0" fontId="95" fillId="0" borderId="0" xfId="0" applyFont="1"/>
    <xf numFmtId="0" fontId="67" fillId="0" borderId="0" xfId="169" applyFont="1" applyAlignment="1">
      <alignment horizontal="center"/>
    </xf>
    <xf numFmtId="0" fontId="73" fillId="0" borderId="7" xfId="169" applyFont="1" applyBorder="1"/>
    <xf numFmtId="0" fontId="5" fillId="0" borderId="7" xfId="169" applyBorder="1"/>
    <xf numFmtId="0" fontId="96" fillId="0" borderId="7" xfId="169" applyFont="1" applyBorder="1"/>
    <xf numFmtId="0" fontId="99" fillId="0" borderId="0" xfId="177" applyFont="1" applyAlignment="1">
      <alignment vertical="center" wrapText="1" readingOrder="1"/>
    </xf>
    <xf numFmtId="0" fontId="99" fillId="0" borderId="0" xfId="177" applyFont="1" applyAlignment="1">
      <alignment vertical="top" wrapText="1" readingOrder="1"/>
    </xf>
    <xf numFmtId="0" fontId="29" fillId="0" borderId="18" xfId="169" applyFont="1" applyBorder="1" applyAlignment="1">
      <alignment horizontal="center" vertical="center" wrapText="1"/>
    </xf>
    <xf numFmtId="0" fontId="67" fillId="0" borderId="2" xfId="169" applyFont="1" applyBorder="1" applyAlignment="1">
      <alignment horizontal="left" vertical="center" wrapText="1"/>
    </xf>
    <xf numFmtId="0" fontId="72" fillId="0" borderId="2" xfId="169" applyFont="1" applyBorder="1" applyAlignment="1">
      <alignment horizontal="center" vertical="center" wrapText="1"/>
    </xf>
    <xf numFmtId="0" fontId="100" fillId="0" borderId="2" xfId="169" applyFont="1" applyBorder="1" applyAlignment="1">
      <alignment horizontal="center" vertical="center" wrapText="1"/>
    </xf>
    <xf numFmtId="0" fontId="100" fillId="0" borderId="2" xfId="169" applyFont="1" applyBorder="1" applyAlignment="1">
      <alignment horizontal="left" vertical="center" wrapText="1"/>
    </xf>
    <xf numFmtId="0" fontId="97" fillId="0" borderId="0" xfId="177" applyFont="1" applyAlignment="1">
      <alignment vertical="center" wrapText="1" readingOrder="1"/>
    </xf>
    <xf numFmtId="0" fontId="5" fillId="2" borderId="7" xfId="169" applyFill="1" applyBorder="1"/>
    <xf numFmtId="0" fontId="99" fillId="0" borderId="8" xfId="177" applyFont="1" applyBorder="1" applyAlignment="1">
      <alignment vertical="top" wrapText="1" readingOrder="1"/>
    </xf>
    <xf numFmtId="0" fontId="5" fillId="2" borderId="8" xfId="169" applyFill="1" applyBorder="1"/>
    <xf numFmtId="174" fontId="74" fillId="0" borderId="0" xfId="169" applyNumberFormat="1" applyFont="1" applyAlignment="1">
      <alignment horizontal="center" vertical="center"/>
    </xf>
    <xf numFmtId="0" fontId="5" fillId="0" borderId="8" xfId="169" applyBorder="1"/>
    <xf numFmtId="165" fontId="32" fillId="2" borderId="0" xfId="0" applyNumberFormat="1" applyFont="1" applyFill="1" applyAlignment="1">
      <alignment horizontal="right"/>
    </xf>
    <xf numFmtId="165" fontId="33" fillId="8" borderId="12" xfId="1" applyNumberFormat="1" applyFont="1" applyFill="1" applyBorder="1" applyAlignment="1">
      <alignment horizontal="right" vertical="center"/>
    </xf>
    <xf numFmtId="175" fontId="35" fillId="2" borderId="0" xfId="0" applyNumberFormat="1" applyFont="1" applyFill="1"/>
    <xf numFmtId="176" fontId="35" fillId="2" borderId="0" xfId="0" applyNumberFormat="1" applyFont="1" applyFill="1"/>
    <xf numFmtId="0" fontId="99" fillId="0" borderId="0" xfId="177" applyFont="1" applyAlignment="1">
      <alignment horizontal="left" vertical="center" wrapText="1" readingOrder="1"/>
    </xf>
    <xf numFmtId="0" fontId="99" fillId="0" borderId="8" xfId="177" applyFont="1" applyBorder="1" applyAlignment="1">
      <alignment horizontal="left" vertical="center" wrapText="1" readingOrder="1"/>
    </xf>
    <xf numFmtId="0" fontId="46" fillId="8" borderId="35" xfId="1" applyFont="1" applyFill="1" applyBorder="1" applyAlignment="1">
      <alignment vertical="center"/>
    </xf>
    <xf numFmtId="0" fontId="40" fillId="2" borderId="37" xfId="1" applyFont="1" applyFill="1" applyBorder="1" applyAlignment="1">
      <alignment horizontal="left" vertical="center"/>
    </xf>
    <xf numFmtId="0" fontId="86" fillId="0" borderId="7" xfId="131" applyFont="1" applyFill="1" applyBorder="1" applyAlignment="1">
      <alignment horizontal="left"/>
    </xf>
    <xf numFmtId="9" fontId="32" fillId="9" borderId="20" xfId="11" applyFont="1" applyFill="1" applyBorder="1" applyAlignment="1">
      <alignment horizontal="right" vertical="center" indent="1"/>
    </xf>
    <xf numFmtId="177" fontId="56" fillId="0" borderId="2" xfId="176" applyNumberFormat="1" applyFont="1" applyBorder="1" applyAlignment="1">
      <alignment horizontal="center" vertical="center"/>
    </xf>
    <xf numFmtId="177" fontId="58" fillId="8" borderId="2" xfId="176" applyNumberFormat="1" applyFont="1" applyFill="1" applyBorder="1" applyAlignment="1">
      <alignment horizontal="center" vertical="center"/>
    </xf>
    <xf numFmtId="174" fontId="74" fillId="0" borderId="18" xfId="169" applyNumberFormat="1" applyFont="1" applyBorder="1" applyAlignment="1">
      <alignment horizontal="center" vertical="center"/>
    </xf>
    <xf numFmtId="174" fontId="74" fillId="0" borderId="2" xfId="169" applyNumberFormat="1" applyFont="1" applyBorder="1" applyAlignment="1">
      <alignment horizontal="center" vertical="center"/>
    </xf>
    <xf numFmtId="173" fontId="35" fillId="2" borderId="0" xfId="0" applyNumberFormat="1" applyFont="1" applyFill="1"/>
    <xf numFmtId="173" fontId="79" fillId="7" borderId="2" xfId="0" applyNumberFormat="1" applyFont="1" applyFill="1" applyBorder="1" applyAlignment="1">
      <alignment horizontal="left" vertical="center" indent="1"/>
    </xf>
    <xf numFmtId="173" fontId="43" fillId="2" borderId="2" xfId="0" applyNumberFormat="1" applyFont="1" applyFill="1" applyBorder="1" applyAlignment="1">
      <alignment horizontal="center" vertical="center" wrapText="1"/>
    </xf>
    <xf numFmtId="173" fontId="81" fillId="2" borderId="13" xfId="0" applyNumberFormat="1" applyFont="1" applyFill="1" applyBorder="1" applyAlignment="1">
      <alignment horizontal="right" vertical="center" indent="1"/>
    </xf>
    <xf numFmtId="173" fontId="0" fillId="0" borderId="0" xfId="0" applyNumberFormat="1"/>
    <xf numFmtId="173" fontId="81" fillId="0" borderId="13" xfId="0" applyNumberFormat="1" applyFont="1" applyBorder="1" applyAlignment="1">
      <alignment horizontal="right" vertical="center" indent="1"/>
    </xf>
    <xf numFmtId="0" fontId="0" fillId="0" borderId="0" xfId="0" applyAlignment="1">
      <alignment horizontal="left"/>
    </xf>
    <xf numFmtId="0" fontId="103" fillId="0" borderId="0" xfId="0" applyFont="1" applyAlignment="1">
      <alignment vertical="center"/>
    </xf>
    <xf numFmtId="0" fontId="74" fillId="0" borderId="0" xfId="0" applyFont="1"/>
    <xf numFmtId="0" fontId="104" fillId="0" borderId="0" xfId="0" applyFont="1" applyAlignment="1">
      <alignment vertical="center"/>
    </xf>
    <xf numFmtId="0" fontId="104" fillId="0" borderId="0" xfId="0" applyFont="1" applyAlignment="1">
      <alignment horizontal="left" vertical="center"/>
    </xf>
    <xf numFmtId="0" fontId="74" fillId="2" borderId="0" xfId="0" applyFont="1" applyFill="1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right"/>
    </xf>
    <xf numFmtId="0" fontId="34" fillId="0" borderId="0" xfId="131" applyFont="1" applyAlignment="1">
      <alignment horizontal="left"/>
    </xf>
    <xf numFmtId="0" fontId="25" fillId="0" borderId="0" xfId="0" applyFont="1" applyAlignment="1">
      <alignment horizontal="left"/>
    </xf>
    <xf numFmtId="0" fontId="88" fillId="2" borderId="0" xfId="131" applyFont="1" applyFill="1" applyBorder="1" applyAlignment="1">
      <alignment horizontal="left" wrapText="1"/>
    </xf>
    <xf numFmtId="0" fontId="84" fillId="2" borderId="2" xfId="175" applyFont="1" applyFill="1" applyBorder="1" applyAlignment="1">
      <alignment horizontal="center" vertical="center" wrapText="1"/>
    </xf>
    <xf numFmtId="0" fontId="89" fillId="8" borderId="2" xfId="175" applyFont="1" applyFill="1" applyBorder="1" applyAlignment="1">
      <alignment horizontal="center" vertical="center" wrapText="1"/>
    </xf>
    <xf numFmtId="0" fontId="43" fillId="9" borderId="4" xfId="0" applyFont="1" applyFill="1" applyBorder="1" applyAlignment="1">
      <alignment horizontal="center" vertical="center" wrapText="1"/>
    </xf>
    <xf numFmtId="0" fontId="43" fillId="9" borderId="5" xfId="0" applyFont="1" applyFill="1" applyBorder="1" applyAlignment="1">
      <alignment horizontal="center" vertical="center" wrapText="1"/>
    </xf>
    <xf numFmtId="0" fontId="44" fillId="2" borderId="4" xfId="1" applyFont="1" applyFill="1" applyBorder="1" applyAlignment="1">
      <alignment horizontal="left" vertical="center" indent="2"/>
    </xf>
    <xf numFmtId="166" fontId="45" fillId="2" borderId="6" xfId="0" applyNumberFormat="1" applyFont="1" applyFill="1" applyBorder="1" applyAlignment="1">
      <alignment vertical="center"/>
    </xf>
    <xf numFmtId="0" fontId="46" fillId="8" borderId="42" xfId="1" applyFont="1" applyFill="1" applyBorder="1" applyAlignment="1">
      <alignment vertical="center"/>
    </xf>
    <xf numFmtId="0" fontId="40" fillId="2" borderId="38" xfId="1" applyFont="1" applyFill="1" applyBorder="1" applyAlignment="1">
      <alignment horizontal="left" vertical="center"/>
    </xf>
    <xf numFmtId="0" fontId="48" fillId="3" borderId="44" xfId="0" applyFont="1" applyFill="1" applyBorder="1" applyAlignment="1">
      <alignment horizontal="left" vertical="center" indent="2"/>
    </xf>
    <xf numFmtId="174" fontId="50" fillId="9" borderId="14" xfId="0" applyNumberFormat="1" applyFont="1" applyFill="1" applyBorder="1" applyAlignment="1">
      <alignment horizontal="center" vertical="center"/>
    </xf>
    <xf numFmtId="0" fontId="52" fillId="2" borderId="2" xfId="0" applyFont="1" applyFill="1" applyBorder="1" applyAlignment="1">
      <alignment horizontal="left" vertical="center"/>
    </xf>
    <xf numFmtId="0" fontId="84" fillId="3" borderId="20" xfId="0" applyFont="1" applyFill="1" applyBorder="1" applyAlignment="1">
      <alignment horizontal="center" vertical="center"/>
    </xf>
    <xf numFmtId="0" fontId="33" fillId="8" borderId="10" xfId="1" applyFont="1" applyFill="1" applyBorder="1" applyAlignment="1">
      <alignment vertical="center" wrapText="1"/>
    </xf>
    <xf numFmtId="0" fontId="43" fillId="9" borderId="16" xfId="0" applyFont="1" applyFill="1" applyBorder="1" applyAlignment="1">
      <alignment horizontal="center" vertical="center" wrapText="1"/>
    </xf>
    <xf numFmtId="0" fontId="26" fillId="0" borderId="0" xfId="131" applyAlignment="1">
      <alignment vertical="center"/>
    </xf>
    <xf numFmtId="0" fontId="86" fillId="0" borderId="0" xfId="131" applyFont="1" applyFill="1" applyBorder="1" applyAlignment="1">
      <alignment horizontal="left" vertical="center"/>
    </xf>
    <xf numFmtId="0" fontId="0" fillId="12" borderId="0" xfId="0" applyFill="1"/>
    <xf numFmtId="0" fontId="90" fillId="8" borderId="12" xfId="1" applyFont="1" applyFill="1" applyBorder="1" applyAlignment="1">
      <alignment horizontal="left" vertical="center" wrapText="1"/>
    </xf>
    <xf numFmtId="0" fontId="90" fillId="8" borderId="12" xfId="1" applyFont="1" applyFill="1" applyBorder="1" applyAlignment="1">
      <alignment horizontal="left" vertical="top" wrapText="1"/>
    </xf>
    <xf numFmtId="174" fontId="82" fillId="0" borderId="24" xfId="1" applyNumberFormat="1" applyFont="1" applyBorder="1" applyAlignment="1">
      <alignment horizontal="center" vertical="center"/>
    </xf>
    <xf numFmtId="0" fontId="26" fillId="0" borderId="0" xfId="131"/>
    <xf numFmtId="178" fontId="35" fillId="2" borderId="0" xfId="0" applyNumberFormat="1" applyFont="1" applyFill="1"/>
    <xf numFmtId="174" fontId="74" fillId="0" borderId="2" xfId="244" applyNumberFormat="1" applyFont="1" applyBorder="1" applyAlignment="1">
      <alignment horizontal="center" vertical="center"/>
    </xf>
    <xf numFmtId="174" fontId="74" fillId="0" borderId="18" xfId="244" applyNumberFormat="1" applyFont="1" applyBorder="1" applyAlignment="1">
      <alignment horizontal="center" vertical="center"/>
    </xf>
    <xf numFmtId="179" fontId="81" fillId="2" borderId="13" xfId="0" applyNumberFormat="1" applyFont="1" applyFill="1" applyBorder="1" applyAlignment="1">
      <alignment horizontal="right" vertical="center" indent="1"/>
    </xf>
    <xf numFmtId="179" fontId="47" fillId="0" borderId="16" xfId="1" applyNumberFormat="1" applyFont="1" applyBorder="1" applyAlignment="1">
      <alignment horizontal="center" vertical="center"/>
    </xf>
    <xf numFmtId="179" fontId="81" fillId="0" borderId="13" xfId="0" applyNumberFormat="1" applyFont="1" applyBorder="1" applyAlignment="1">
      <alignment horizontal="right" vertical="center" indent="1"/>
    </xf>
    <xf numFmtId="9" fontId="0" fillId="0" borderId="0" xfId="11" applyFont="1"/>
    <xf numFmtId="180" fontId="35" fillId="2" borderId="0" xfId="321" applyNumberFormat="1" applyFont="1" applyFill="1"/>
    <xf numFmtId="2" fontId="35" fillId="2" borderId="0" xfId="0" applyNumberFormat="1" applyFont="1" applyFill="1"/>
    <xf numFmtId="1" fontId="35" fillId="2" borderId="0" xfId="0" applyNumberFormat="1" applyFont="1" applyFill="1"/>
    <xf numFmtId="165" fontId="32" fillId="2" borderId="10" xfId="0" applyNumberFormat="1" applyFont="1" applyFill="1" applyBorder="1" applyAlignment="1">
      <alignment horizontal="right"/>
    </xf>
    <xf numFmtId="0" fontId="48" fillId="3" borderId="46" xfId="0" applyFont="1" applyFill="1" applyBorder="1" applyAlignment="1">
      <alignment horizontal="left" vertical="center" indent="2"/>
    </xf>
    <xf numFmtId="0" fontId="48" fillId="3" borderId="40" xfId="0" applyFont="1" applyFill="1" applyBorder="1" applyAlignment="1">
      <alignment horizontal="left" vertical="center" indent="2"/>
    </xf>
    <xf numFmtId="0" fontId="48" fillId="3" borderId="40" xfId="0" applyFont="1" applyFill="1" applyBorder="1" applyAlignment="1">
      <alignment horizontal="center" vertical="center"/>
    </xf>
    <xf numFmtId="2" fontId="49" fillId="3" borderId="47" xfId="0" applyNumberFormat="1" applyFont="1" applyFill="1" applyBorder="1" applyAlignment="1">
      <alignment horizontal="center" vertical="center"/>
    </xf>
    <xf numFmtId="0" fontId="39" fillId="3" borderId="47" xfId="0" applyFont="1" applyFill="1" applyBorder="1" applyAlignment="1">
      <alignment horizontal="center" vertical="center"/>
    </xf>
    <xf numFmtId="174" fontId="48" fillId="3" borderId="48" xfId="0" applyNumberFormat="1" applyFont="1" applyFill="1" applyBorder="1" applyAlignment="1">
      <alignment horizontal="center"/>
    </xf>
    <xf numFmtId="174" fontId="48" fillId="3" borderId="49" xfId="0" applyNumberFormat="1" applyFont="1" applyFill="1" applyBorder="1" applyAlignment="1">
      <alignment horizontal="center"/>
    </xf>
    <xf numFmtId="0" fontId="48" fillId="3" borderId="50" xfId="0" applyFont="1" applyFill="1" applyBorder="1" applyAlignment="1">
      <alignment horizontal="left" vertical="center" indent="2"/>
    </xf>
    <xf numFmtId="0" fontId="48" fillId="3" borderId="51" xfId="0" applyFont="1" applyFill="1" applyBorder="1" applyAlignment="1">
      <alignment horizontal="left" vertical="center" indent="2"/>
    </xf>
    <xf numFmtId="0" fontId="48" fillId="3" borderId="51" xfId="0" applyFont="1" applyFill="1" applyBorder="1" applyAlignment="1">
      <alignment horizontal="center" vertical="center"/>
    </xf>
    <xf numFmtId="2" fontId="49" fillId="3" borderId="52" xfId="0" applyNumberFormat="1" applyFont="1" applyFill="1" applyBorder="1" applyAlignment="1">
      <alignment horizontal="center" vertical="center"/>
    </xf>
    <xf numFmtId="0" fontId="39" fillId="3" borderId="52" xfId="0" applyFont="1" applyFill="1" applyBorder="1" applyAlignment="1">
      <alignment horizontal="center" vertical="center"/>
    </xf>
    <xf numFmtId="174" fontId="48" fillId="3" borderId="54" xfId="0" applyNumberFormat="1" applyFont="1" applyFill="1" applyBorder="1" applyAlignment="1">
      <alignment horizontal="center"/>
    </xf>
    <xf numFmtId="0" fontId="32" fillId="3" borderId="46" xfId="0" applyFont="1" applyFill="1" applyBorder="1" applyAlignment="1">
      <alignment horizontal="left" vertical="center" indent="2"/>
    </xf>
    <xf numFmtId="0" fontId="32" fillId="3" borderId="40" xfId="0" applyFont="1" applyFill="1" applyBorder="1" applyAlignment="1">
      <alignment horizontal="left" vertical="center" indent="2"/>
    </xf>
    <xf numFmtId="0" fontId="49" fillId="3" borderId="47" xfId="0" applyFont="1" applyFill="1" applyBorder="1" applyAlignment="1">
      <alignment horizontal="center" vertical="center"/>
    </xf>
    <xf numFmtId="0" fontId="48" fillId="10" borderId="51" xfId="0" applyFont="1" applyFill="1" applyBorder="1" applyAlignment="1">
      <alignment horizontal="left" vertical="center" indent="2"/>
    </xf>
    <xf numFmtId="0" fontId="49" fillId="3" borderId="52" xfId="0" applyFont="1" applyFill="1" applyBorder="1" applyAlignment="1">
      <alignment horizontal="center" vertical="center"/>
    </xf>
    <xf numFmtId="0" fontId="48" fillId="3" borderId="55" xfId="0" applyFont="1" applyFill="1" applyBorder="1" applyAlignment="1">
      <alignment horizontal="left" vertical="center" indent="2"/>
    </xf>
    <xf numFmtId="0" fontId="39" fillId="3" borderId="58" xfId="0" applyFont="1" applyFill="1" applyBorder="1" applyAlignment="1">
      <alignment horizontal="center" vertical="center"/>
    </xf>
    <xf numFmtId="178" fontId="51" fillId="9" borderId="56" xfId="0" applyNumberFormat="1" applyFont="1" applyFill="1" applyBorder="1" applyAlignment="1">
      <alignment horizontal="center" vertical="center"/>
    </xf>
    <xf numFmtId="178" fontId="101" fillId="11" borderId="56" xfId="0" applyNumberFormat="1" applyFont="1" applyFill="1" applyBorder="1" applyAlignment="1">
      <alignment horizontal="center" vertical="center"/>
    </xf>
    <xf numFmtId="174" fontId="48" fillId="3" borderId="19" xfId="0" applyNumberFormat="1" applyFont="1" applyFill="1" applyBorder="1" applyAlignment="1">
      <alignment horizontal="center"/>
    </xf>
    <xf numFmtId="0" fontId="47" fillId="2" borderId="0" xfId="1" applyFont="1" applyFill="1" applyAlignment="1">
      <alignment vertical="center"/>
    </xf>
    <xf numFmtId="174" fontId="93" fillId="2" borderId="22" xfId="164" applyNumberFormat="1" applyFont="1" applyFill="1" applyBorder="1" applyAlignment="1">
      <alignment horizontal="center" vertical="center"/>
    </xf>
    <xf numFmtId="0" fontId="87" fillId="3" borderId="51" xfId="0" applyFont="1" applyFill="1" applyBorder="1" applyAlignment="1">
      <alignment horizontal="center" vertical="center"/>
    </xf>
    <xf numFmtId="172" fontId="49" fillId="3" borderId="52" xfId="0" applyNumberFormat="1" applyFont="1" applyFill="1" applyBorder="1" applyAlignment="1">
      <alignment horizontal="center" vertical="center"/>
    </xf>
    <xf numFmtId="174" fontId="50" fillId="9" borderId="59" xfId="0" applyNumberFormat="1" applyFont="1" applyFill="1" applyBorder="1" applyAlignment="1">
      <alignment horizontal="center" vertical="center"/>
    </xf>
    <xf numFmtId="2" fontId="0" fillId="0" borderId="0" xfId="11" applyNumberFormat="1" applyFont="1"/>
    <xf numFmtId="0" fontId="108" fillId="0" borderId="7" xfId="131" applyFont="1" applyFill="1" applyBorder="1" applyAlignment="1">
      <alignment horizontal="left"/>
    </xf>
    <xf numFmtId="0" fontId="35" fillId="2" borderId="0" xfId="0" applyFont="1" applyFill="1" applyAlignment="1">
      <alignment horizontal="center" vertical="top" wrapText="1"/>
    </xf>
    <xf numFmtId="174" fontId="35" fillId="2" borderId="0" xfId="0" applyNumberFormat="1" applyFont="1" applyFill="1"/>
    <xf numFmtId="174" fontId="51" fillId="9" borderId="39" xfId="0" applyNumberFormat="1" applyFont="1" applyFill="1" applyBorder="1" applyAlignment="1">
      <alignment horizontal="center" vertical="center"/>
    </xf>
    <xf numFmtId="174" fontId="101" fillId="11" borderId="39" xfId="0" applyNumberFormat="1" applyFont="1" applyFill="1" applyBorder="1" applyAlignment="1">
      <alignment horizontal="center" vertical="center"/>
    </xf>
    <xf numFmtId="174" fontId="51" fillId="9" borderId="13" xfId="0" applyNumberFormat="1" applyFont="1" applyFill="1" applyBorder="1" applyAlignment="1">
      <alignment horizontal="center" vertical="center"/>
    </xf>
    <xf numFmtId="174" fontId="101" fillId="11" borderId="13" xfId="0" applyNumberFormat="1" applyFont="1" applyFill="1" applyBorder="1" applyAlignment="1">
      <alignment horizontal="center" vertical="center"/>
    </xf>
    <xf numFmtId="174" fontId="51" fillId="9" borderId="53" xfId="0" applyNumberFormat="1" applyFont="1" applyFill="1" applyBorder="1" applyAlignment="1">
      <alignment horizontal="center" vertical="center"/>
    </xf>
    <xf numFmtId="174" fontId="101" fillId="11" borderId="53" xfId="0" applyNumberFormat="1" applyFont="1" applyFill="1" applyBorder="1" applyAlignment="1">
      <alignment horizontal="center" vertical="center"/>
    </xf>
    <xf numFmtId="174" fontId="32" fillId="2" borderId="0" xfId="0" applyNumberFormat="1" applyFont="1" applyFill="1"/>
    <xf numFmtId="177" fontId="51" fillId="9" borderId="39" xfId="0" applyNumberFormat="1" applyFont="1" applyFill="1" applyBorder="1" applyAlignment="1">
      <alignment horizontal="center" vertical="center"/>
    </xf>
    <xf numFmtId="177" fontId="101" fillId="11" borderId="39" xfId="0" applyNumberFormat="1" applyFont="1" applyFill="1" applyBorder="1" applyAlignment="1">
      <alignment horizontal="center" vertical="center"/>
    </xf>
    <xf numFmtId="177" fontId="51" fillId="9" borderId="13" xfId="0" applyNumberFormat="1" applyFont="1" applyFill="1" applyBorder="1" applyAlignment="1">
      <alignment horizontal="center" vertical="center"/>
    </xf>
    <xf numFmtId="177" fontId="101" fillId="11" borderId="13" xfId="0" applyNumberFormat="1" applyFont="1" applyFill="1" applyBorder="1" applyAlignment="1">
      <alignment horizontal="center" vertical="center"/>
    </xf>
    <xf numFmtId="177" fontId="51" fillId="9" borderId="53" xfId="0" applyNumberFormat="1" applyFont="1" applyFill="1" applyBorder="1" applyAlignment="1">
      <alignment horizontal="center" vertical="center"/>
    </xf>
    <xf numFmtId="177" fontId="101" fillId="11" borderId="53" xfId="0" applyNumberFormat="1" applyFont="1" applyFill="1" applyBorder="1" applyAlignment="1">
      <alignment horizontal="center" vertical="center"/>
    </xf>
    <xf numFmtId="177" fontId="32" fillId="2" borderId="0" xfId="0" applyNumberFormat="1" applyFont="1" applyFill="1"/>
    <xf numFmtId="3" fontId="51" fillId="9" borderId="13" xfId="0" applyNumberFormat="1" applyFont="1" applyFill="1" applyBorder="1" applyAlignment="1">
      <alignment horizontal="center" vertical="center"/>
    </xf>
    <xf numFmtId="3" fontId="101" fillId="8" borderId="13" xfId="0" quotePrefix="1" applyNumberFormat="1" applyFont="1" applyFill="1" applyBorder="1" applyAlignment="1">
      <alignment horizontal="center" vertical="center"/>
    </xf>
    <xf numFmtId="3" fontId="51" fillId="9" borderId="53" xfId="0" applyNumberFormat="1" applyFont="1" applyFill="1" applyBorder="1" applyAlignment="1">
      <alignment horizontal="center" vertical="center"/>
    </xf>
    <xf numFmtId="3" fontId="101" fillId="8" borderId="53" xfId="0" quotePrefix="1" applyNumberFormat="1" applyFont="1" applyFill="1" applyBorder="1" applyAlignment="1">
      <alignment horizontal="center" vertical="center"/>
    </xf>
    <xf numFmtId="177" fontId="51" fillId="9" borderId="56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8" fillId="8" borderId="0" xfId="0" applyFont="1" applyFill="1" applyAlignment="1">
      <alignment horizontal="left" vertical="center" wrapText="1"/>
    </xf>
    <xf numFmtId="0" fontId="0" fillId="0" borderId="0" xfId="0" applyAlignment="1">
      <alignment horizontal="left"/>
    </xf>
    <xf numFmtId="0" fontId="102" fillId="3" borderId="20" xfId="0" applyFont="1" applyFill="1" applyBorder="1" applyAlignment="1">
      <alignment horizontal="center" vertical="center" wrapText="1"/>
    </xf>
    <xf numFmtId="0" fontId="102" fillId="3" borderId="21" xfId="0" applyFont="1" applyFill="1" applyBorder="1" applyAlignment="1">
      <alignment horizontal="center" vertical="center" wrapText="1"/>
    </xf>
    <xf numFmtId="0" fontId="41" fillId="3" borderId="30" xfId="1" applyFont="1" applyFill="1" applyBorder="1" applyAlignment="1">
      <alignment horizontal="center" vertical="center" wrapText="1"/>
    </xf>
    <xf numFmtId="0" fontId="41" fillId="3" borderId="31" xfId="1" applyFont="1" applyFill="1" applyBorder="1" applyAlignment="1">
      <alignment horizontal="center" vertical="center" wrapText="1"/>
    </xf>
    <xf numFmtId="0" fontId="53" fillId="3" borderId="29" xfId="1" applyFont="1" applyFill="1" applyBorder="1" applyAlignment="1">
      <alignment horizontal="center" vertical="center" wrapText="1"/>
    </xf>
    <xf numFmtId="0" fontId="53" fillId="3" borderId="26" xfId="1" applyFont="1" applyFill="1" applyBorder="1" applyAlignment="1">
      <alignment horizontal="center" vertical="center" wrapText="1"/>
    </xf>
    <xf numFmtId="0" fontId="84" fillId="3" borderId="26" xfId="1" applyFont="1" applyFill="1" applyBorder="1" applyAlignment="1">
      <alignment horizontal="center" vertical="center" wrapText="1"/>
    </xf>
    <xf numFmtId="0" fontId="84" fillId="3" borderId="45" xfId="1" applyFont="1" applyFill="1" applyBorder="1" applyAlignment="1">
      <alignment horizontal="center" vertical="center" wrapText="1"/>
    </xf>
    <xf numFmtId="0" fontId="33" fillId="8" borderId="12" xfId="1" applyFont="1" applyFill="1" applyBorder="1" applyAlignment="1">
      <alignment horizontal="left" vertical="center" wrapText="1"/>
    </xf>
    <xf numFmtId="0" fontId="33" fillId="8" borderId="10" xfId="1" applyFont="1" applyFill="1" applyBorder="1" applyAlignment="1">
      <alignment horizontal="left" vertical="center" wrapText="1"/>
    </xf>
    <xf numFmtId="0" fontId="54" fillId="9" borderId="26" xfId="0" applyFont="1" applyFill="1" applyBorder="1" applyAlignment="1">
      <alignment horizontal="center" vertical="center" wrapText="1"/>
    </xf>
    <xf numFmtId="0" fontId="89" fillId="11" borderId="33" xfId="0" applyFont="1" applyFill="1" applyBorder="1" applyAlignment="1">
      <alignment horizontal="center" vertical="center" wrapText="1"/>
    </xf>
    <xf numFmtId="0" fontId="89" fillId="11" borderId="34" xfId="0" applyFont="1" applyFill="1" applyBorder="1" applyAlignment="1">
      <alignment horizontal="center" vertical="center" wrapText="1"/>
    </xf>
    <xf numFmtId="0" fontId="41" fillId="10" borderId="5" xfId="1" applyFont="1" applyFill="1" applyBorder="1" applyAlignment="1">
      <alignment horizontal="center" vertical="center" wrapText="1"/>
    </xf>
    <xf numFmtId="0" fontId="41" fillId="10" borderId="10" xfId="1" applyFont="1" applyFill="1" applyBorder="1" applyAlignment="1">
      <alignment horizontal="center" vertical="center" wrapText="1"/>
    </xf>
    <xf numFmtId="0" fontId="58" fillId="8" borderId="18" xfId="1" applyFont="1" applyFill="1" applyBorder="1" applyAlignment="1">
      <alignment horizontal="left" vertical="top" wrapText="1"/>
    </xf>
    <xf numFmtId="0" fontId="58" fillId="8" borderId="12" xfId="1" applyFont="1" applyFill="1" applyBorder="1" applyAlignment="1">
      <alignment horizontal="left" vertical="top" wrapText="1"/>
    </xf>
    <xf numFmtId="0" fontId="52" fillId="2" borderId="0" xfId="0" applyFont="1" applyFill="1" applyAlignment="1">
      <alignment horizontal="center"/>
    </xf>
    <xf numFmtId="0" fontId="55" fillId="9" borderId="20" xfId="0" applyFont="1" applyFill="1" applyBorder="1" applyAlignment="1">
      <alignment horizontal="center" vertical="center" wrapText="1"/>
    </xf>
    <xf numFmtId="0" fontId="55" fillId="9" borderId="21" xfId="0" applyFont="1" applyFill="1" applyBorder="1" applyAlignment="1">
      <alignment horizontal="center" vertical="center" wrapText="1"/>
    </xf>
    <xf numFmtId="0" fontId="106" fillId="2" borderId="0" xfId="131" applyFont="1" applyFill="1" applyBorder="1" applyAlignment="1">
      <alignment horizontal="left" wrapText="1"/>
    </xf>
    <xf numFmtId="0" fontId="41" fillId="3" borderId="5" xfId="1" applyFont="1" applyFill="1" applyBorder="1" applyAlignment="1">
      <alignment horizontal="center" vertical="center" wrapText="1"/>
    </xf>
    <xf numFmtId="0" fontId="41" fillId="3" borderId="10" xfId="1" applyFont="1" applyFill="1" applyBorder="1" applyAlignment="1">
      <alignment horizontal="center" vertical="center" wrapText="1"/>
    </xf>
    <xf numFmtId="0" fontId="47" fillId="2" borderId="43" xfId="1" applyFont="1" applyFill="1" applyBorder="1" applyAlignment="1">
      <alignment horizontal="left" vertical="center"/>
    </xf>
    <xf numFmtId="0" fontId="47" fillId="2" borderId="36" xfId="1" applyFont="1" applyFill="1" applyBorder="1" applyAlignment="1">
      <alignment horizontal="left" vertical="center"/>
    </xf>
    <xf numFmtId="0" fontId="41" fillId="3" borderId="4" xfId="1" applyFont="1" applyFill="1" applyBorder="1" applyAlignment="1">
      <alignment horizontal="center" vertical="center" wrapText="1"/>
    </xf>
    <xf numFmtId="0" fontId="41" fillId="3" borderId="9" xfId="1" applyFont="1" applyFill="1" applyBorder="1" applyAlignment="1">
      <alignment horizontal="center" vertical="center" wrapText="1"/>
    </xf>
    <xf numFmtId="0" fontId="42" fillId="3" borderId="39" xfId="1" applyFont="1" applyFill="1" applyBorder="1" applyAlignment="1">
      <alignment horizontal="center" vertical="center" wrapText="1"/>
    </xf>
    <xf numFmtId="0" fontId="42" fillId="3" borderId="40" xfId="1" applyFont="1" applyFill="1" applyBorder="1" applyAlignment="1">
      <alignment horizontal="center" vertical="center" wrapText="1"/>
    </xf>
    <xf numFmtId="0" fontId="33" fillId="8" borderId="35" xfId="1" applyFont="1" applyFill="1" applyBorder="1" applyAlignment="1">
      <alignment horizontal="left" vertical="center" wrapText="1"/>
    </xf>
    <xf numFmtId="0" fontId="33" fillId="8" borderId="35" xfId="1" applyFont="1" applyFill="1" applyBorder="1" applyAlignment="1">
      <alignment horizontal="left" vertical="center"/>
    </xf>
    <xf numFmtId="0" fontId="84" fillId="3" borderId="6" xfId="1" applyFont="1" applyFill="1" applyBorder="1" applyAlignment="1">
      <alignment horizontal="center" vertical="center" wrapText="1"/>
    </xf>
    <xf numFmtId="0" fontId="84" fillId="3" borderId="11" xfId="1" applyFont="1" applyFill="1" applyBorder="1" applyAlignment="1">
      <alignment horizontal="center" vertical="center" wrapText="1"/>
    </xf>
    <xf numFmtId="0" fontId="58" fillId="8" borderId="41" xfId="1" applyFont="1" applyFill="1" applyBorder="1" applyAlignment="1">
      <alignment horizontal="left" vertical="top" wrapText="1"/>
    </xf>
    <xf numFmtId="0" fontId="58" fillId="8" borderId="35" xfId="1" applyFont="1" applyFill="1" applyBorder="1" applyAlignment="1">
      <alignment horizontal="left" vertical="top" wrapText="1"/>
    </xf>
    <xf numFmtId="0" fontId="90" fillId="8" borderId="12" xfId="1" applyFont="1" applyFill="1" applyBorder="1" applyAlignment="1">
      <alignment horizontal="left" vertical="center" wrapText="1"/>
    </xf>
    <xf numFmtId="0" fontId="105" fillId="3" borderId="56" xfId="0" applyFont="1" applyFill="1" applyBorder="1" applyAlignment="1">
      <alignment horizontal="left" vertical="center"/>
    </xf>
    <xf numFmtId="0" fontId="105" fillId="3" borderId="12" xfId="0" applyFont="1" applyFill="1" applyBorder="1" applyAlignment="1">
      <alignment horizontal="left" vertical="center"/>
    </xf>
    <xf numFmtId="0" fontId="105" fillId="3" borderId="57" xfId="0" applyFont="1" applyFill="1" applyBorder="1" applyAlignment="1">
      <alignment horizontal="left" vertical="center"/>
    </xf>
    <xf numFmtId="0" fontId="90" fillId="8" borderId="12" xfId="1" applyFont="1" applyFill="1" applyBorder="1" applyAlignment="1">
      <alignment horizontal="left" vertical="top" wrapText="1"/>
    </xf>
    <xf numFmtId="0" fontId="84" fillId="3" borderId="27" xfId="1" applyFont="1" applyFill="1" applyBorder="1" applyAlignment="1">
      <alignment horizontal="center" vertical="center" wrapText="1"/>
    </xf>
    <xf numFmtId="0" fontId="84" fillId="3" borderId="28" xfId="1" applyFont="1" applyFill="1" applyBorder="1" applyAlignment="1">
      <alignment horizontal="center" vertical="center" wrapText="1"/>
    </xf>
    <xf numFmtId="0" fontId="54" fillId="9" borderId="5" xfId="0" applyFont="1" applyFill="1" applyBorder="1" applyAlignment="1">
      <alignment horizontal="center" vertical="center" wrapText="1"/>
    </xf>
    <xf numFmtId="0" fontId="54" fillId="9" borderId="25" xfId="0" applyFont="1" applyFill="1" applyBorder="1" applyAlignment="1">
      <alignment horizontal="center" vertical="center" wrapText="1"/>
    </xf>
    <xf numFmtId="0" fontId="88" fillId="2" borderId="0" xfId="131" applyFont="1" applyFill="1" applyBorder="1" applyAlignment="1">
      <alignment horizontal="left" wrapText="1"/>
    </xf>
    <xf numFmtId="0" fontId="86" fillId="0" borderId="9" xfId="131" applyFont="1" applyFill="1" applyBorder="1" applyAlignment="1">
      <alignment horizontal="left" vertical="center"/>
    </xf>
    <xf numFmtId="0" fontId="86" fillId="0" borderId="10" xfId="131" applyFont="1" applyFill="1" applyBorder="1" applyAlignment="1">
      <alignment horizontal="left" vertical="center"/>
    </xf>
    <xf numFmtId="0" fontId="62" fillId="2" borderId="7" xfId="0" applyFont="1" applyFill="1" applyBorder="1" applyAlignment="1">
      <alignment horizontal="left" vertical="center"/>
    </xf>
    <xf numFmtId="0" fontId="62" fillId="2" borderId="0" xfId="0" applyFont="1" applyFill="1" applyAlignment="1">
      <alignment horizontal="left" vertical="center"/>
    </xf>
    <xf numFmtId="0" fontId="62" fillId="2" borderId="8" xfId="0" applyFont="1" applyFill="1" applyBorder="1" applyAlignment="1">
      <alignment horizontal="left" vertical="center"/>
    </xf>
    <xf numFmtId="0" fontId="63" fillId="2" borderId="7" xfId="0" applyFont="1" applyFill="1" applyBorder="1" applyAlignment="1">
      <alignment horizontal="left" vertical="center" wrapText="1"/>
    </xf>
    <xf numFmtId="0" fontId="63" fillId="2" borderId="0" xfId="0" applyFont="1" applyFill="1" applyAlignment="1">
      <alignment horizontal="left" vertical="center" wrapText="1"/>
    </xf>
    <xf numFmtId="0" fontId="63" fillId="2" borderId="8" xfId="0" applyFont="1" applyFill="1" applyBorder="1" applyAlignment="1">
      <alignment horizontal="left" vertical="center" wrapText="1"/>
    </xf>
    <xf numFmtId="0" fontId="59" fillId="0" borderId="4" xfId="0" applyFont="1" applyBorder="1" applyAlignment="1">
      <alignment horizontal="right" vertical="center"/>
    </xf>
    <xf numFmtId="0" fontId="59" fillId="0" borderId="5" xfId="0" applyFont="1" applyBorder="1" applyAlignment="1">
      <alignment horizontal="right" vertical="center"/>
    </xf>
    <xf numFmtId="0" fontId="59" fillId="0" borderId="6" xfId="0" applyFont="1" applyBorder="1" applyAlignment="1">
      <alignment horizontal="right" vertical="center"/>
    </xf>
    <xf numFmtId="0" fontId="60" fillId="8" borderId="18" xfId="1" applyFont="1" applyFill="1" applyBorder="1" applyAlignment="1">
      <alignment horizontal="center" vertical="center"/>
    </xf>
    <xf numFmtId="0" fontId="60" fillId="8" borderId="12" xfId="1" applyFont="1" applyFill="1" applyBorder="1" applyAlignment="1">
      <alignment horizontal="center" vertical="center"/>
    </xf>
    <xf numFmtId="0" fontId="60" fillId="8" borderId="19" xfId="1" applyFont="1" applyFill="1" applyBorder="1" applyAlignment="1">
      <alignment horizontal="center" vertical="center"/>
    </xf>
    <xf numFmtId="0" fontId="61" fillId="2" borderId="7" xfId="0" applyFont="1" applyFill="1" applyBorder="1" applyAlignment="1">
      <alignment horizontal="left" vertical="center" wrapText="1"/>
    </xf>
    <xf numFmtId="0" fontId="61" fillId="2" borderId="0" xfId="0" applyFont="1" applyFill="1" applyAlignment="1">
      <alignment horizontal="left" vertical="center" wrapText="1"/>
    </xf>
    <xf numFmtId="0" fontId="61" fillId="2" borderId="8" xfId="0" applyFont="1" applyFill="1" applyBorder="1" applyAlignment="1">
      <alignment horizontal="left" vertical="center" wrapText="1"/>
    </xf>
    <xf numFmtId="0" fontId="61" fillId="2" borderId="7" xfId="0" applyFont="1" applyFill="1" applyBorder="1" applyAlignment="1">
      <alignment horizontal="left" vertical="center"/>
    </xf>
    <xf numFmtId="0" fontId="61" fillId="2" borderId="0" xfId="0" applyFont="1" applyFill="1" applyAlignment="1">
      <alignment horizontal="left" vertical="center"/>
    </xf>
    <xf numFmtId="0" fontId="61" fillId="2" borderId="8" xfId="0" applyFont="1" applyFill="1" applyBorder="1" applyAlignment="1">
      <alignment horizontal="left" vertical="center"/>
    </xf>
    <xf numFmtId="0" fontId="97" fillId="0" borderId="0" xfId="177" applyFont="1" applyAlignment="1">
      <alignment horizontal="left" vertical="center" wrapText="1" readingOrder="1"/>
    </xf>
    <xf numFmtId="0" fontId="97" fillId="0" borderId="8" xfId="177" applyFont="1" applyBorder="1" applyAlignment="1">
      <alignment horizontal="left" vertical="center" wrapText="1" readingOrder="1"/>
    </xf>
    <xf numFmtId="0" fontId="77" fillId="0" borderId="7" xfId="169" applyFont="1" applyBorder="1" applyAlignment="1">
      <alignment horizontal="center" vertical="center"/>
    </xf>
    <xf numFmtId="0" fontId="77" fillId="0" borderId="0" xfId="169" applyFont="1" applyAlignment="1">
      <alignment horizontal="center" vertical="center"/>
    </xf>
    <xf numFmtId="0" fontId="29" fillId="0" borderId="7" xfId="169" applyFont="1" applyBorder="1" applyAlignment="1">
      <alignment horizontal="right" vertical="center"/>
    </xf>
    <xf numFmtId="0" fontId="29" fillId="0" borderId="0" xfId="169" applyFont="1" applyAlignment="1">
      <alignment horizontal="right" vertical="center"/>
    </xf>
    <xf numFmtId="0" fontId="29" fillId="0" borderId="10" xfId="169" applyFont="1" applyBorder="1" applyAlignment="1">
      <alignment horizontal="right" vertical="center"/>
    </xf>
    <xf numFmtId="0" fontId="97" fillId="0" borderId="5" xfId="169" applyFont="1" applyBorder="1" applyAlignment="1">
      <alignment horizontal="left" vertical="top" wrapText="1"/>
    </xf>
    <xf numFmtId="0" fontId="97" fillId="0" borderId="6" xfId="169" applyFont="1" applyBorder="1" applyAlignment="1">
      <alignment horizontal="left" vertical="top" wrapText="1"/>
    </xf>
    <xf numFmtId="0" fontId="29" fillId="0" borderId="0" xfId="169" applyFont="1" applyAlignment="1">
      <alignment horizontal="left" vertical="center" wrapText="1"/>
    </xf>
    <xf numFmtId="0" fontId="77" fillId="0" borderId="4" xfId="169" applyFont="1" applyBorder="1" applyAlignment="1">
      <alignment horizontal="center" vertical="center" wrapText="1"/>
    </xf>
    <xf numFmtId="0" fontId="77" fillId="0" borderId="5" xfId="169" applyFont="1" applyBorder="1" applyAlignment="1">
      <alignment horizontal="center" vertical="center" wrapText="1"/>
    </xf>
    <xf numFmtId="0" fontId="77" fillId="0" borderId="7" xfId="169" applyFont="1" applyBorder="1" applyAlignment="1">
      <alignment horizontal="center" vertical="center" wrapText="1"/>
    </xf>
    <xf numFmtId="0" fontId="77" fillId="0" borderId="0" xfId="169" applyFont="1" applyAlignment="1">
      <alignment horizontal="center" vertical="center" wrapText="1"/>
    </xf>
    <xf numFmtId="0" fontId="71" fillId="6" borderId="5" xfId="169" applyFont="1" applyFill="1" applyBorder="1" applyAlignment="1">
      <alignment horizontal="center" vertical="center" wrapText="1"/>
    </xf>
    <xf numFmtId="0" fontId="71" fillId="6" borderId="6" xfId="169" applyFont="1" applyFill="1" applyBorder="1" applyAlignment="1">
      <alignment horizontal="center" vertical="center" wrapText="1"/>
    </xf>
    <xf numFmtId="0" fontId="71" fillId="6" borderId="0" xfId="169" applyFont="1" applyFill="1" applyAlignment="1">
      <alignment horizontal="center" vertical="center" wrapText="1"/>
    </xf>
    <xf numFmtId="0" fontId="71" fillId="6" borderId="8" xfId="169" applyFont="1" applyFill="1" applyBorder="1" applyAlignment="1">
      <alignment horizontal="center" vertical="center" wrapText="1"/>
    </xf>
    <xf numFmtId="0" fontId="59" fillId="0" borderId="5" xfId="167" applyFont="1" applyBorder="1" applyAlignment="1">
      <alignment horizontal="right" vertical="center"/>
    </xf>
    <xf numFmtId="0" fontId="59" fillId="0" borderId="6" xfId="167" applyFont="1" applyBorder="1" applyAlignment="1">
      <alignment horizontal="right" vertical="center"/>
    </xf>
    <xf numFmtId="0" fontId="75" fillId="8" borderId="18" xfId="169" applyFont="1" applyFill="1" applyBorder="1" applyAlignment="1">
      <alignment horizontal="center" vertical="center"/>
    </xf>
    <xf numFmtId="0" fontId="75" fillId="8" borderId="12" xfId="169" applyFont="1" applyFill="1" applyBorder="1" applyAlignment="1">
      <alignment horizontal="center" vertical="center"/>
    </xf>
    <xf numFmtId="0" fontId="75" fillId="8" borderId="19" xfId="169" applyFont="1" applyFill="1" applyBorder="1" applyAlignment="1">
      <alignment horizontal="center" vertical="center"/>
    </xf>
    <xf numFmtId="0" fontId="76" fillId="0" borderId="7" xfId="169" applyFont="1" applyBorder="1" applyAlignment="1">
      <alignment horizontal="left" vertical="center" wrapText="1"/>
    </xf>
    <xf numFmtId="0" fontId="76" fillId="0" borderId="0" xfId="169" applyFont="1" applyAlignment="1">
      <alignment horizontal="left" vertical="center" wrapText="1"/>
    </xf>
    <xf numFmtId="0" fontId="29" fillId="0" borderId="8" xfId="169" applyFont="1" applyBorder="1" applyAlignment="1">
      <alignment horizontal="right" vertical="center"/>
    </xf>
    <xf numFmtId="0" fontId="29" fillId="0" borderId="0" xfId="169" applyFont="1" applyAlignment="1">
      <alignment horizontal="left" vertical="top" wrapText="1"/>
    </xf>
    <xf numFmtId="0" fontId="73" fillId="0" borderId="18" xfId="169" applyFont="1" applyBorder="1" applyAlignment="1">
      <alignment horizontal="center" vertical="center"/>
    </xf>
    <xf numFmtId="0" fontId="73" fillId="0" borderId="19" xfId="169" applyFont="1" applyBorder="1" applyAlignment="1">
      <alignment horizontal="center" vertical="center"/>
    </xf>
    <xf numFmtId="0" fontId="67" fillId="0" borderId="18" xfId="169" applyFont="1" applyBorder="1" applyAlignment="1">
      <alignment horizontal="left" vertical="center" wrapText="1"/>
    </xf>
    <xf numFmtId="0" fontId="67" fillId="0" borderId="12" xfId="169" applyFont="1" applyBorder="1" applyAlignment="1">
      <alignment horizontal="left" vertical="center" wrapText="1"/>
    </xf>
    <xf numFmtId="0" fontId="67" fillId="0" borderId="19" xfId="169" applyFont="1" applyBorder="1" applyAlignment="1">
      <alignment horizontal="left" vertical="center" wrapText="1"/>
    </xf>
    <xf numFmtId="0" fontId="29" fillId="0" borderId="20" xfId="168" applyFont="1" applyBorder="1" applyAlignment="1">
      <alignment horizontal="center" vertical="center" wrapText="1"/>
    </xf>
    <xf numFmtId="0" fontId="29" fillId="0" borderId="21" xfId="168" applyFont="1" applyBorder="1" applyAlignment="1">
      <alignment horizontal="center" vertical="center" wrapText="1"/>
    </xf>
    <xf numFmtId="0" fontId="67" fillId="0" borderId="2" xfId="168" applyFont="1" applyBorder="1" applyAlignment="1">
      <alignment horizontal="center" vertical="center" wrapText="1"/>
    </xf>
    <xf numFmtId="0" fontId="29" fillId="0" borderId="2" xfId="168" applyFont="1" applyBorder="1" applyAlignment="1">
      <alignment horizontal="center" vertical="center" wrapText="1"/>
    </xf>
    <xf numFmtId="0" fontId="72" fillId="0" borderId="4" xfId="168" applyFont="1" applyBorder="1" applyAlignment="1">
      <alignment horizontal="center" vertical="center" wrapText="1"/>
    </xf>
    <xf numFmtId="0" fontId="72" fillId="0" borderId="9" xfId="168" applyFont="1" applyBorder="1" applyAlignment="1">
      <alignment horizontal="center" vertical="center" wrapText="1"/>
    </xf>
    <xf numFmtId="0" fontId="78" fillId="0" borderId="20" xfId="169" applyFont="1" applyBorder="1" applyAlignment="1">
      <alignment horizontal="center" vertical="center"/>
    </xf>
    <xf numFmtId="0" fontId="78" fillId="0" borderId="21" xfId="169" applyFont="1" applyBorder="1" applyAlignment="1">
      <alignment horizontal="center" vertical="center"/>
    </xf>
    <xf numFmtId="0" fontId="73" fillId="0" borderId="4" xfId="169" applyFont="1" applyBorder="1" applyAlignment="1">
      <alignment horizontal="center" vertical="center" wrapText="1"/>
    </xf>
    <xf numFmtId="0" fontId="73" fillId="0" borderId="6" xfId="169" applyFont="1" applyBorder="1" applyAlignment="1">
      <alignment horizontal="center" vertical="center" wrapText="1"/>
    </xf>
    <xf numFmtId="0" fontId="73" fillId="0" borderId="9" xfId="169" applyFont="1" applyBorder="1" applyAlignment="1">
      <alignment horizontal="center" vertical="center" wrapText="1"/>
    </xf>
    <xf numFmtId="0" fontId="73" fillId="0" borderId="11" xfId="169" applyFont="1" applyBorder="1" applyAlignment="1">
      <alignment horizontal="center" vertical="center" wrapText="1"/>
    </xf>
    <xf numFmtId="0" fontId="73" fillId="0" borderId="18" xfId="169" applyFont="1" applyBorder="1" applyAlignment="1">
      <alignment horizontal="left" vertical="center"/>
    </xf>
    <xf numFmtId="0" fontId="73" fillId="0" borderId="19" xfId="169" applyFont="1" applyBorder="1" applyAlignment="1">
      <alignment horizontal="left" vertical="center"/>
    </xf>
    <xf numFmtId="0" fontId="78" fillId="0" borderId="22" xfId="169" applyFont="1" applyBorder="1" applyAlignment="1">
      <alignment horizontal="center" vertical="center"/>
    </xf>
    <xf numFmtId="0" fontId="99" fillId="0" borderId="0" xfId="177" applyFont="1" applyAlignment="1">
      <alignment horizontal="left" vertical="center" wrapText="1" readingOrder="1"/>
    </xf>
    <xf numFmtId="0" fontId="99" fillId="0" borderId="8" xfId="177" applyFont="1" applyBorder="1" applyAlignment="1">
      <alignment horizontal="left" vertical="center" wrapText="1" readingOrder="1"/>
    </xf>
    <xf numFmtId="0" fontId="99" fillId="0" borderId="0" xfId="177" applyFont="1" applyAlignment="1">
      <alignment horizontal="left" vertical="top" wrapText="1" readingOrder="1"/>
    </xf>
    <xf numFmtId="0" fontId="99" fillId="0" borderId="8" xfId="177" applyFont="1" applyBorder="1" applyAlignment="1">
      <alignment horizontal="left" vertical="top" wrapText="1" readingOrder="1"/>
    </xf>
    <xf numFmtId="0" fontId="100" fillId="0" borderId="20" xfId="169" applyFont="1" applyBorder="1" applyAlignment="1">
      <alignment horizontal="center" vertical="center" wrapText="1"/>
    </xf>
    <xf numFmtId="0" fontId="100" fillId="0" borderId="21" xfId="169" applyFont="1" applyBorder="1" applyAlignment="1">
      <alignment horizontal="center" vertical="center" wrapText="1"/>
    </xf>
    <xf numFmtId="177" fontId="76" fillId="0" borderId="20" xfId="169" applyNumberFormat="1" applyFont="1" applyBorder="1" applyAlignment="1">
      <alignment horizontal="center" vertical="center" wrapText="1"/>
    </xf>
    <xf numFmtId="177" fontId="76" fillId="0" borderId="21" xfId="169" applyNumberFormat="1" applyFont="1" applyBorder="1" applyAlignment="1">
      <alignment horizontal="center" vertical="center" wrapText="1"/>
    </xf>
    <xf numFmtId="0" fontId="72" fillId="0" borderId="20" xfId="168" applyFont="1" applyBorder="1" applyAlignment="1">
      <alignment horizontal="center" vertical="center" wrapText="1"/>
    </xf>
    <xf numFmtId="0" fontId="72" fillId="0" borderId="21" xfId="168" applyFont="1" applyBorder="1" applyAlignment="1">
      <alignment horizontal="center" vertical="center" wrapText="1"/>
    </xf>
    <xf numFmtId="0" fontId="77" fillId="0" borderId="2" xfId="169" applyFont="1" applyBorder="1" applyAlignment="1">
      <alignment horizontal="center" vertical="center" wrapText="1"/>
    </xf>
    <xf numFmtId="0" fontId="71" fillId="6" borderId="2" xfId="169" applyFont="1" applyFill="1" applyBorder="1" applyAlignment="1">
      <alignment horizontal="center" vertical="center" wrapText="1"/>
    </xf>
    <xf numFmtId="0" fontId="29" fillId="0" borderId="2" xfId="169" applyFont="1" applyBorder="1" applyAlignment="1">
      <alignment horizontal="center" vertical="center" wrapText="1"/>
    </xf>
    <xf numFmtId="0" fontId="67" fillId="2" borderId="0" xfId="171" applyFont="1" applyFill="1" applyAlignment="1">
      <alignment horizontal="center" vertical="center"/>
    </xf>
    <xf numFmtId="0" fontId="67" fillId="2" borderId="10" xfId="171" applyFont="1" applyFill="1" applyBorder="1" applyAlignment="1">
      <alignment horizontal="center" vertical="center"/>
    </xf>
    <xf numFmtId="0" fontId="109" fillId="2" borderId="10" xfId="131" applyFont="1" applyFill="1" applyBorder="1" applyAlignment="1">
      <alignment horizontal="center" vertical="center" wrapText="1"/>
    </xf>
    <xf numFmtId="0" fontId="48" fillId="3" borderId="2" xfId="0" applyFont="1" applyFill="1" applyBorder="1" applyAlignment="1">
      <alignment horizontal="left" vertical="center" indent="2"/>
    </xf>
    <xf numFmtId="0" fontId="49" fillId="3" borderId="2" xfId="0" applyFont="1" applyFill="1" applyBorder="1" applyAlignment="1">
      <alignment horizontal="center" vertical="center"/>
    </xf>
    <xf numFmtId="0" fontId="39" fillId="3" borderId="2" xfId="0" applyFont="1" applyFill="1" applyBorder="1" applyAlignment="1">
      <alignment horizontal="center" vertical="center"/>
    </xf>
    <xf numFmtId="177" fontId="51" fillId="9" borderId="2" xfId="0" applyNumberFormat="1" applyFont="1" applyFill="1" applyBorder="1" applyAlignment="1">
      <alignment horizontal="center" vertical="center"/>
    </xf>
    <xf numFmtId="177" fontId="101" fillId="11" borderId="2" xfId="0" applyNumberFormat="1" applyFont="1" applyFill="1" applyBorder="1" applyAlignment="1">
      <alignment horizontal="center" vertical="center"/>
    </xf>
    <xf numFmtId="174" fontId="48" fillId="3" borderId="2" xfId="0" applyNumberFormat="1" applyFont="1" applyFill="1" applyBorder="1" applyAlignment="1">
      <alignment horizontal="center"/>
    </xf>
    <xf numFmtId="0" fontId="32" fillId="3" borderId="2" xfId="0" applyFont="1" applyFill="1" applyBorder="1" applyAlignment="1">
      <alignment horizontal="left" vertical="center" indent="2"/>
    </xf>
    <xf numFmtId="2" fontId="49" fillId="3" borderId="2" xfId="0" applyNumberFormat="1" applyFont="1" applyFill="1" applyBorder="1" applyAlignment="1">
      <alignment horizontal="center" vertical="center"/>
    </xf>
    <xf numFmtId="0" fontId="48" fillId="10" borderId="2" xfId="0" applyFont="1" applyFill="1" applyBorder="1" applyAlignment="1">
      <alignment horizontal="left" vertical="center" indent="2"/>
    </xf>
    <xf numFmtId="0" fontId="48" fillId="3" borderId="2" xfId="0" applyFont="1" applyFill="1" applyBorder="1" applyAlignment="1">
      <alignment horizontal="center" vertical="center"/>
    </xf>
    <xf numFmtId="174" fontId="51" fillId="9" borderId="2" xfId="0" applyNumberFormat="1" applyFont="1" applyFill="1" applyBorder="1" applyAlignment="1">
      <alignment horizontal="center" vertical="center"/>
    </xf>
    <xf numFmtId="174" fontId="101" fillId="11" borderId="2" xfId="0" applyNumberFormat="1" applyFont="1" applyFill="1" applyBorder="1" applyAlignment="1">
      <alignment horizontal="center" vertical="center"/>
    </xf>
    <xf numFmtId="0" fontId="48" fillId="3" borderId="2" xfId="0" applyFont="1" applyFill="1" applyBorder="1" applyAlignment="1">
      <alignment horizontal="center"/>
    </xf>
  </cellXfs>
  <cellStyles count="322">
    <cellStyle name="_x0007_" xfId="9"/>
    <cellStyle name="_x0007_ 2" xfId="12"/>
    <cellStyle name="_x0007_ 2 2" xfId="13"/>
    <cellStyle name="_x0007_ 3" xfId="14"/>
    <cellStyle name="_x0007_ 3 2" xfId="15"/>
    <cellStyle name="_x0007_ 4" xfId="16"/>
    <cellStyle name="_x0007_ 4 2" xfId="17"/>
    <cellStyle name="_x0007_ 5" xfId="18"/>
    <cellStyle name="_x0007__Kentatsu_Line-up_2011_12.10.10" xfId="4"/>
    <cellStyle name="_Split" xfId="8"/>
    <cellStyle name="_Split 2" xfId="19"/>
    <cellStyle name="_Лист1" xfId="20"/>
    <cellStyle name="_Лист1 2" xfId="21"/>
    <cellStyle name="40% - Акцент5 2" xfId="314"/>
    <cellStyle name="Гиперссылка" xfId="131" builtinId="8"/>
    <cellStyle name="Гиперссылка 2" xfId="164"/>
    <cellStyle name="Обычный" xfId="0" builtinId="0"/>
    <cellStyle name="Обычный 10" xfId="22"/>
    <cellStyle name="Обычный 10 2" xfId="23"/>
    <cellStyle name="Обычный 10 2 2" xfId="132"/>
    <cellStyle name="Обычный 10 2 2 2" xfId="279"/>
    <cellStyle name="Обычный 10 2 2 3" xfId="210"/>
    <cellStyle name="Обычный 10 2 3" xfId="274"/>
    <cellStyle name="Обычный 10 2 4" xfId="181"/>
    <cellStyle name="Обычный 10 3" xfId="133"/>
    <cellStyle name="Обычный 10 3 2" xfId="280"/>
    <cellStyle name="Обычный 10 3 3" xfId="211"/>
    <cellStyle name="Обычный 10 4" xfId="259"/>
    <cellStyle name="Обычный 10 5" xfId="180"/>
    <cellStyle name="Обычный 100" xfId="177"/>
    <cellStyle name="Обычный 11" xfId="24"/>
    <cellStyle name="Обычный 11 2" xfId="25"/>
    <cellStyle name="Обычный 11 2 2" xfId="134"/>
    <cellStyle name="Обычный 11 2 2 2" xfId="281"/>
    <cellStyle name="Обычный 11 2 2 3" xfId="212"/>
    <cellStyle name="Обычный 11 2 3" xfId="277"/>
    <cellStyle name="Обычный 11 2 4" xfId="183"/>
    <cellStyle name="Обычный 11 3" xfId="135"/>
    <cellStyle name="Обычный 11 3 2" xfId="282"/>
    <cellStyle name="Обычный 11 3 3" xfId="213"/>
    <cellStyle name="Обычный 11 4" xfId="262"/>
    <cellStyle name="Обычный 11 5" xfId="182"/>
    <cellStyle name="Обычный 12" xfId="26"/>
    <cellStyle name="Обычный 12 2" xfId="27"/>
    <cellStyle name="Обычный 12 2 2" xfId="136"/>
    <cellStyle name="Обычный 12 2 2 2" xfId="283"/>
    <cellStyle name="Обычный 12 2 2 3" xfId="214"/>
    <cellStyle name="Обычный 12 2 3" xfId="278"/>
    <cellStyle name="Обычный 12 2 4" xfId="185"/>
    <cellStyle name="Обычный 12 3" xfId="137"/>
    <cellStyle name="Обычный 12 3 2" xfId="284"/>
    <cellStyle name="Обычный 12 3 3" xfId="215"/>
    <cellStyle name="Обычный 12 4" xfId="263"/>
    <cellStyle name="Обычный 12 5" xfId="184"/>
    <cellStyle name="Обычный 13" xfId="28"/>
    <cellStyle name="Обычный 13 2" xfId="138"/>
    <cellStyle name="Обычный 13 2 2" xfId="285"/>
    <cellStyle name="Обычный 13 2 3" xfId="216"/>
    <cellStyle name="Обычный 13 3" xfId="249"/>
    <cellStyle name="Обычный 13 4" xfId="186"/>
    <cellStyle name="Обычный 14" xfId="29"/>
    <cellStyle name="Обычный 14 2" xfId="139"/>
    <cellStyle name="Обычный 14 2 2" xfId="286"/>
    <cellStyle name="Обычный 14 2 3" xfId="217"/>
    <cellStyle name="Обычный 14 3" xfId="264"/>
    <cellStyle name="Обычный 14 4" xfId="187"/>
    <cellStyle name="Обычный 15" xfId="165"/>
    <cellStyle name="Обычный 15 2" xfId="168"/>
    <cellStyle name="Обычный 15 2 2" xfId="312"/>
    <cellStyle name="Обычный 15 2 3" xfId="243"/>
    <cellStyle name="Обычный 15 2 4" xfId="172"/>
    <cellStyle name="Обычный 15 2 4 2" xfId="175"/>
    <cellStyle name="Обычный 15 2 4 3" xfId="319"/>
    <cellStyle name="Обычный 15 3" xfId="169"/>
    <cellStyle name="Обычный 15 3 2" xfId="244"/>
    <cellStyle name="Обычный 15 4" xfId="311"/>
    <cellStyle name="Обычный 15 5" xfId="218"/>
    <cellStyle name="Обычный 16" xfId="173"/>
    <cellStyle name="Обычный 16 2" xfId="245"/>
    <cellStyle name="Обычный 17" xfId="171"/>
    <cellStyle name="Обычный 17 2" xfId="174"/>
    <cellStyle name="Обычный 17 3" xfId="318"/>
    <cellStyle name="Обычный 2" xfId="5"/>
    <cellStyle name="Обычный 2 2" xfId="6"/>
    <cellStyle name="Обычный 2 2 2" xfId="30"/>
    <cellStyle name="Обычный 2 2 3" xfId="31"/>
    <cellStyle name="Обычный 2 2 4" xfId="32"/>
    <cellStyle name="Обычный 2 2 5" xfId="315"/>
    <cellStyle name="Обычный 2 21" xfId="320"/>
    <cellStyle name="Обычный 2 3" xfId="33"/>
    <cellStyle name="Обычный 2 3 2" xfId="316"/>
    <cellStyle name="Обычный 2 4" xfId="167"/>
    <cellStyle name="Обычный 3" xfId="7"/>
    <cellStyle name="Обычный 3 2" xfId="34"/>
    <cellStyle name="Обычный 3 2 2" xfId="35"/>
    <cellStyle name="Обычный 3 2 2 2" xfId="140"/>
    <cellStyle name="Обычный 3 2 2 2 2" xfId="287"/>
    <cellStyle name="Обычный 3 2 2 2 3" xfId="219"/>
    <cellStyle name="Обычный 3 2 2 3" xfId="268"/>
    <cellStyle name="Обычный 3 2 2 4" xfId="189"/>
    <cellStyle name="Обычный 3 2 3" xfId="141"/>
    <cellStyle name="Обычный 3 2 3 2" xfId="288"/>
    <cellStyle name="Обычный 3 2 3 3" xfId="220"/>
    <cellStyle name="Обычный 3 2 4" xfId="253"/>
    <cellStyle name="Обычный 3 2 5" xfId="188"/>
    <cellStyle name="Обычный 3 3" xfId="36"/>
    <cellStyle name="Обычный 3 4" xfId="37"/>
    <cellStyle name="Обычный 3 5" xfId="142"/>
    <cellStyle name="Обычный 3 5 2" xfId="289"/>
    <cellStyle name="Обычный 3 5 3" xfId="221"/>
    <cellStyle name="Обычный 3 6" xfId="247"/>
    <cellStyle name="Обычный 3 7" xfId="178"/>
    <cellStyle name="Обычный 4" xfId="10"/>
    <cellStyle name="Обычный 4 2" xfId="38"/>
    <cellStyle name="Обычный 4 2 2" xfId="39"/>
    <cellStyle name="Обычный 4 2 2 2" xfId="143"/>
    <cellStyle name="Обычный 4 2 2 2 2" xfId="290"/>
    <cellStyle name="Обычный 4 2 2 2 3" xfId="222"/>
    <cellStyle name="Обычный 4 2 2 3" xfId="270"/>
    <cellStyle name="Обычный 4 2 2 4" xfId="191"/>
    <cellStyle name="Обычный 4 2 3" xfId="144"/>
    <cellStyle name="Обычный 4 2 3 2" xfId="291"/>
    <cellStyle name="Обычный 4 2 3 3" xfId="223"/>
    <cellStyle name="Обычный 4 2 4" xfId="255"/>
    <cellStyle name="Обычный 4 2 5" xfId="190"/>
    <cellStyle name="Обычный 4 3" xfId="40"/>
    <cellStyle name="Обычный 4 4" xfId="41"/>
    <cellStyle name="Обычный 4 5" xfId="145"/>
    <cellStyle name="Обычный 4 5 2" xfId="292"/>
    <cellStyle name="Обычный 4 5 3" xfId="224"/>
    <cellStyle name="Обычный 4 6" xfId="248"/>
    <cellStyle name="Обычный 4 7" xfId="179"/>
    <cellStyle name="Обычный 5" xfId="1"/>
    <cellStyle name="Обычный 5 10" xfId="170"/>
    <cellStyle name="Обычный 5 2" xfId="42"/>
    <cellStyle name="Обычный 6" xfId="43"/>
    <cellStyle name="Обычный 6 2" xfId="44"/>
    <cellStyle name="Обычный 6 2 2" xfId="45"/>
    <cellStyle name="Обычный 6 3" xfId="46"/>
    <cellStyle name="Обычный 6 4" xfId="47"/>
    <cellStyle name="Обычный 6 4 2" xfId="146"/>
    <cellStyle name="Обычный 6 4 2 2" xfId="293"/>
    <cellStyle name="Обычный 6 4 2 3" xfId="225"/>
    <cellStyle name="Обычный 6 4 3" xfId="265"/>
    <cellStyle name="Обычный 6 4 4" xfId="193"/>
    <cellStyle name="Обычный 6 5" xfId="147"/>
    <cellStyle name="Обычный 6 5 2" xfId="294"/>
    <cellStyle name="Обычный 6 5 3" xfId="226"/>
    <cellStyle name="Обычный 6 6" xfId="250"/>
    <cellStyle name="Обычный 6 7" xfId="192"/>
    <cellStyle name="Обычный 7" xfId="48"/>
    <cellStyle name="Обычный 7 2" xfId="49"/>
    <cellStyle name="Обычный 8" xfId="50"/>
    <cellStyle name="Обычный 8 2" xfId="51"/>
    <cellStyle name="Обычный 9" xfId="52"/>
    <cellStyle name="Обычный 9 2" xfId="53"/>
    <cellStyle name="Обычный 9 2 2" xfId="54"/>
    <cellStyle name="Обычный 9 2 2 2" xfId="148"/>
    <cellStyle name="Обычный 9 2 2 2 2" xfId="295"/>
    <cellStyle name="Обычный 9 2 2 2 3" xfId="227"/>
    <cellStyle name="Обычный 9 2 2 3" xfId="275"/>
    <cellStyle name="Обычный 9 2 2 4" xfId="196"/>
    <cellStyle name="Обычный 9 2 3" xfId="149"/>
    <cellStyle name="Обычный 9 2 3 2" xfId="296"/>
    <cellStyle name="Обычный 9 2 3 3" xfId="228"/>
    <cellStyle name="Обычный 9 2 4" xfId="260"/>
    <cellStyle name="Обычный 9 2 5" xfId="195"/>
    <cellStyle name="Обычный 9 3" xfId="55"/>
    <cellStyle name="Обычный 9 3 2" xfId="150"/>
    <cellStyle name="Обычный 9 3 2 2" xfId="297"/>
    <cellStyle name="Обычный 9 3 2 3" xfId="229"/>
    <cellStyle name="Обычный 9 3 3" xfId="267"/>
    <cellStyle name="Обычный 9 3 4" xfId="197"/>
    <cellStyle name="Обычный 9 4" xfId="151"/>
    <cellStyle name="Обычный 9 4 2" xfId="298"/>
    <cellStyle name="Обычный 9 4 3" xfId="230"/>
    <cellStyle name="Обычный 9 5" xfId="252"/>
    <cellStyle name="Обычный 9 6" xfId="194"/>
    <cellStyle name="Обычный_Лист1" xfId="176"/>
    <cellStyle name="Процентный" xfId="11" builtinId="5"/>
    <cellStyle name="Процентный 2" xfId="56"/>
    <cellStyle name="Процентный 2 2" xfId="57"/>
    <cellStyle name="Процентный 2 2 2" xfId="58"/>
    <cellStyle name="Процентный 2 2 2 2" xfId="152"/>
    <cellStyle name="Процентный 2 2 2 2 2" xfId="299"/>
    <cellStyle name="Процентный 2 2 2 2 3" xfId="231"/>
    <cellStyle name="Процентный 2 2 2 3" xfId="272"/>
    <cellStyle name="Процентный 2 2 2 4" xfId="199"/>
    <cellStyle name="Процентный 2 2 3" xfId="153"/>
    <cellStyle name="Процентный 2 2 3 2" xfId="300"/>
    <cellStyle name="Процентный 2 2 3 3" xfId="232"/>
    <cellStyle name="Процентный 2 2 4" xfId="257"/>
    <cellStyle name="Процентный 2 2 5" xfId="198"/>
    <cellStyle name="Процентный 2 3" xfId="313"/>
    <cellStyle name="Процентный 3" xfId="59"/>
    <cellStyle name="Процентный 4" xfId="60"/>
    <cellStyle name="Процентный 5" xfId="61"/>
    <cellStyle name="Процентный 5 2" xfId="154"/>
    <cellStyle name="Процентный 5 2 2" xfId="301"/>
    <cellStyle name="Процентный 5 2 3" xfId="233"/>
    <cellStyle name="Процентный 5 3" xfId="258"/>
    <cellStyle name="Процентный 5 4" xfId="200"/>
    <cellStyle name="Процентный 6" xfId="62"/>
    <cellStyle name="Процентный 6 2" xfId="155"/>
    <cellStyle name="Процентный 6 2 2" xfId="302"/>
    <cellStyle name="Процентный 6 2 3" xfId="234"/>
    <cellStyle name="Процентный 6 3" xfId="273"/>
    <cellStyle name="Процентный 6 4" xfId="201"/>
    <cellStyle name="Процентный 7" xfId="166"/>
    <cellStyle name="Стиль 1" xfId="2"/>
    <cellStyle name="Стиль 1 2" xfId="63"/>
    <cellStyle name="Стиль 1 2 2" xfId="64"/>
    <cellStyle name="Стиль 1 3" xfId="3"/>
    <cellStyle name="Стиль 1 3 2" xfId="65"/>
    <cellStyle name="Стиль 1 4" xfId="66"/>
    <cellStyle name="Стиль 1 4 2" xfId="67"/>
    <cellStyle name="Стиль 1 4 3" xfId="68"/>
    <cellStyle name="Стиль 1 5" xfId="69"/>
    <cellStyle name="Финансовый" xfId="321" builtinId="3"/>
    <cellStyle name="Финансовый [0] 2" xfId="70"/>
    <cellStyle name="Финансовый 10" xfId="71"/>
    <cellStyle name="Финансовый 11" xfId="72"/>
    <cellStyle name="Финансовый 12" xfId="73"/>
    <cellStyle name="Финансовый 13" xfId="74"/>
    <cellStyle name="Финансовый 14" xfId="75"/>
    <cellStyle name="Финансовый 15" xfId="76"/>
    <cellStyle name="Финансовый 16" xfId="317"/>
    <cellStyle name="Финансовый 2" xfId="77"/>
    <cellStyle name="Финансовый 2 2" xfId="78"/>
    <cellStyle name="Финансовый 2 2 2" xfId="79"/>
    <cellStyle name="Финансовый 2 2 2 2" xfId="156"/>
    <cellStyle name="Финансовый 2 2 2 2 2" xfId="303"/>
    <cellStyle name="Финансовый 2 2 2 2 3" xfId="235"/>
    <cellStyle name="Финансовый 2 2 2 3" xfId="269"/>
    <cellStyle name="Финансовый 2 2 2 4" xfId="203"/>
    <cellStyle name="Финансовый 2 2 3" xfId="157"/>
    <cellStyle name="Финансовый 2 2 3 2" xfId="304"/>
    <cellStyle name="Финансовый 2 2 3 3" xfId="236"/>
    <cellStyle name="Финансовый 2 2 4" xfId="254"/>
    <cellStyle name="Финансовый 2 2 5" xfId="202"/>
    <cellStyle name="Финансовый 3" xfId="80"/>
    <cellStyle name="Финансовый 3 2" xfId="81"/>
    <cellStyle name="Финансовый 3 2 2" xfId="82"/>
    <cellStyle name="Финансовый 3 2 2 2" xfId="158"/>
    <cellStyle name="Финансовый 3 2 2 2 2" xfId="305"/>
    <cellStyle name="Финансовый 3 2 2 2 3" xfId="237"/>
    <cellStyle name="Финансовый 3 2 2 3" xfId="271"/>
    <cellStyle name="Финансовый 3 2 2 4" xfId="205"/>
    <cellStyle name="Финансовый 3 2 3" xfId="159"/>
    <cellStyle name="Финансовый 3 2 3 2" xfId="306"/>
    <cellStyle name="Финансовый 3 2 3 3" xfId="238"/>
    <cellStyle name="Финансовый 3 2 4" xfId="256"/>
    <cellStyle name="Финансовый 3 2 5" xfId="204"/>
    <cellStyle name="Финансовый 4" xfId="83"/>
    <cellStyle name="Финансовый 4 2" xfId="84"/>
    <cellStyle name="Финансовый 4 2 2" xfId="160"/>
    <cellStyle name="Финансовый 4 2 2 2" xfId="307"/>
    <cellStyle name="Финансовый 4 2 2 3" xfId="239"/>
    <cellStyle name="Финансовый 4 2 3" xfId="266"/>
    <cellStyle name="Финансовый 4 2 4" xfId="207"/>
    <cellStyle name="Финансовый 4 3" xfId="161"/>
    <cellStyle name="Финансовый 4 3 2" xfId="308"/>
    <cellStyle name="Финансовый 4 3 3" xfId="240"/>
    <cellStyle name="Финансовый 4 4" xfId="251"/>
    <cellStyle name="Финансовый 4 5" xfId="206"/>
    <cellStyle name="Финансовый 5" xfId="85"/>
    <cellStyle name="Финансовый 6" xfId="86"/>
    <cellStyle name="Финансовый 7" xfId="87"/>
    <cellStyle name="Финансовый 8" xfId="88"/>
    <cellStyle name="Финансовый 9" xfId="89"/>
    <cellStyle name="千位分隔 2" xfId="90"/>
    <cellStyle name="千位分隔 2 2" xfId="91"/>
    <cellStyle name="常规 10" xfId="92"/>
    <cellStyle name="常规 10 2" xfId="93"/>
    <cellStyle name="常规 2" xfId="94"/>
    <cellStyle name="常规 2 2" xfId="95"/>
    <cellStyle name="常规 2 2 2" xfId="96"/>
    <cellStyle name="常规 2 2 3" xfId="97"/>
    <cellStyle name="常规 2 2 4" xfId="98"/>
    <cellStyle name="常规 2 3" xfId="99"/>
    <cellStyle name="常规 2 3 2" xfId="100"/>
    <cellStyle name="常规 2 4" xfId="101"/>
    <cellStyle name="常规 2 4 2" xfId="102"/>
    <cellStyle name="常规 2 5" xfId="103"/>
    <cellStyle name="常规 2 54 18" xfId="104"/>
    <cellStyle name="常规 2 54 18 2" xfId="105"/>
    <cellStyle name="常规 2 54 18 2 2" xfId="106"/>
    <cellStyle name="常规 2 54 18 3" xfId="107"/>
    <cellStyle name="常规 2 6" xfId="108"/>
    <cellStyle name="常规 20 7" xfId="109"/>
    <cellStyle name="常规 3" xfId="110"/>
    <cellStyle name="常规 3 2" xfId="111"/>
    <cellStyle name="常规 3 2 2" xfId="112"/>
    <cellStyle name="常规 3 3" xfId="113"/>
    <cellStyle name="常规 3 4" xfId="114"/>
    <cellStyle name="常规 3 6 2" xfId="115"/>
    <cellStyle name="常规 3 6 2 2" xfId="116"/>
    <cellStyle name="常规 3 6 2 3" xfId="117"/>
    <cellStyle name="常规 3 6 2 3 2" xfId="162"/>
    <cellStyle name="常规 3 6 2 3 2 2" xfId="309"/>
    <cellStyle name="常规 3 6 2 3 2 3" xfId="241"/>
    <cellStyle name="常规 3 6 2 3 3" xfId="276"/>
    <cellStyle name="常规 3 6 2 3 4" xfId="209"/>
    <cellStyle name="常规 3 6 2 4" xfId="163"/>
    <cellStyle name="常规 3 6 2 4 2" xfId="310"/>
    <cellStyle name="常规 3 6 2 4 3" xfId="242"/>
    <cellStyle name="常规 3 6 2 5" xfId="261"/>
    <cellStyle name="常规 3 6 2 6" xfId="208"/>
    <cellStyle name="常规 4" xfId="118"/>
    <cellStyle name="常规 4 2" xfId="119"/>
    <cellStyle name="常规 4 2 2" xfId="120"/>
    <cellStyle name="常规 4 3" xfId="121"/>
    <cellStyle name="常规 5" xfId="122"/>
    <cellStyle name="常规 5 2" xfId="123"/>
    <cellStyle name="常规 5 2 2" xfId="124"/>
    <cellStyle name="常规 5 3" xfId="125"/>
    <cellStyle name="常规 72" xfId="246"/>
    <cellStyle name="常规_07年商用型谱8。8" xfId="126"/>
    <cellStyle name="样式 1" xfId="127"/>
    <cellStyle name="样式 1 2" xfId="128"/>
    <cellStyle name="百分比 2" xfId="129"/>
    <cellStyle name="百分比 2 2" xfId="13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gradientFill>
          <stop position="0">
            <color theme="0" tint="-5.0965910824915313E-2"/>
          </stop>
          <stop position="1">
            <color theme="0" tint="-0.34900967436750391"/>
          </stop>
        </gradient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Medium9">
    <tableStyle name="Invisible" pivot="0" table="0" count="0"/>
    <tableStyle name="Стиль сводной таблицы 1" table="0" count="5">
      <tableStyleElement type="wholeTable" dxfId="23"/>
      <tableStyleElement type="firstColumnStripe" dxfId="22"/>
      <tableStyleElement type="firstSubtotalColumn" dxfId="21"/>
      <tableStyleElement type="firstSubtotalRow" dxfId="20"/>
      <tableStyleElement type="secondSubtotalRow" dxfId="19"/>
    </tableStyle>
  </tableStyles>
  <colors>
    <mruColors>
      <color rgb="FF006DB3"/>
      <color rgb="FF0794D3"/>
      <color rgb="FF0000CC"/>
      <color rgb="FFDFF0F4"/>
      <color rgb="FFD9D9D9"/>
      <color rgb="FF0033CC"/>
      <color rgb="FFFF00FF"/>
      <color rgb="FFCBFFBD"/>
      <color rgb="FFFFFFCC"/>
      <color rgb="FF8CF8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s://daichi.business/upload/iblock/6ad/Axioma_21_02_24_web.pdf" TargetMode="External"/><Relationship Id="rId7" Type="http://schemas.openxmlformats.org/officeDocument/2006/relationships/hyperlink" Target="#RAC!A9"/><Relationship Id="rId2" Type="http://schemas.openxmlformats.org/officeDocument/2006/relationships/image" Target="../media/image1.png"/><Relationship Id="rId1" Type="http://schemas.openxmlformats.org/officeDocument/2006/relationships/hyperlink" Target="https://daichi.business/" TargetMode="Externa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10" Type="http://schemas.openxmlformats.org/officeDocument/2006/relationships/image" Target="../media/image7.jpeg"/><Relationship Id="rId4" Type="http://schemas.openxmlformats.org/officeDocument/2006/relationships/image" Target="../media/image2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10.png"/><Relationship Id="rId7" Type="http://schemas.openxmlformats.org/officeDocument/2006/relationships/hyperlink" Target="https://axioma-aircon.com/?ysclid=lt8iqamo31139650361" TargetMode="External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https://axioma-aircon.com/#rec434499635" TargetMode="External"/><Relationship Id="rId11" Type="http://schemas.openxmlformats.org/officeDocument/2006/relationships/hyperlink" Target="https://www.youtube.com/watch?v=clrkoAFHlm0" TargetMode="External"/><Relationship Id="rId5" Type="http://schemas.openxmlformats.org/officeDocument/2006/relationships/image" Target="../media/image12.png"/><Relationship Id="rId10" Type="http://schemas.openxmlformats.org/officeDocument/2006/relationships/hyperlink" Target="https://www.youtube.com/watch?v=W04W4a9e92Q" TargetMode="External"/><Relationship Id="rId4" Type="http://schemas.openxmlformats.org/officeDocument/2006/relationships/image" Target="../media/image11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8.jpeg"/><Relationship Id="rId4" Type="http://schemas.openxmlformats.org/officeDocument/2006/relationships/hyperlink" Target="https://axioma-aircon.com/asjc_nm1a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microsoft.com/office/2007/relationships/hdphoto" Target="../media/hdphoto1.wdp"/><Relationship Id="rId7" Type="http://schemas.microsoft.com/office/2007/relationships/hdphoto" Target="../media/hdphoto2.wdp"/><Relationship Id="rId2" Type="http://schemas.openxmlformats.org/officeDocument/2006/relationships/image" Target="../media/image19.png"/><Relationship Id="rId1" Type="http://schemas.openxmlformats.org/officeDocument/2006/relationships/image" Target="../media/image17.jpe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g"/><Relationship Id="rId1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30.jpe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36290</xdr:colOff>
      <xdr:row>16</xdr:row>
      <xdr:rowOff>7732</xdr:rowOff>
    </xdr:from>
    <xdr:to>
      <xdr:col>15</xdr:col>
      <xdr:colOff>797395</xdr:colOff>
      <xdr:row>19</xdr:row>
      <xdr:rowOff>124194</xdr:rowOff>
    </xdr:to>
    <xdr:pic>
      <xdr:nvPicPr>
        <xdr:cNvPr id="3" name="Picture 2" descr="C:\Users\dgnezdilov\Downloads\frame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56465" y="4674982"/>
          <a:ext cx="761105" cy="775049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379536</xdr:colOff>
      <xdr:row>10</xdr:row>
      <xdr:rowOff>108403</xdr:rowOff>
    </xdr:from>
    <xdr:to>
      <xdr:col>15</xdr:col>
      <xdr:colOff>841728</xdr:colOff>
      <xdr:row>13</xdr:row>
      <xdr:rowOff>250371</xdr:rowOff>
    </xdr:to>
    <xdr:pic>
      <xdr:nvPicPr>
        <xdr:cNvPr id="7" name="Рисунок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90136" y="3470728"/>
          <a:ext cx="871767" cy="86314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68038</xdr:colOff>
      <xdr:row>11</xdr:row>
      <xdr:rowOff>222248</xdr:rowOff>
    </xdr:from>
    <xdr:to>
      <xdr:col>1</xdr:col>
      <xdr:colOff>402642</xdr:colOff>
      <xdr:row>13</xdr:row>
      <xdr:rowOff>83608</xdr:rowOff>
    </xdr:to>
    <xdr:pic>
      <xdr:nvPicPr>
        <xdr:cNvPr id="14" name="Рисунок 13" descr="https://yt3.ggpht.com/a/AGF-l7_GgQWqYDfKoZ1Mwzlrxmn0f4R1xFulV6tbqg=s900-c-k-c0xffffffff-no-rj-mo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81" y="4372427"/>
          <a:ext cx="326984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349221</xdr:colOff>
      <xdr:row>9</xdr:row>
      <xdr:rowOff>38091</xdr:rowOff>
    </xdr:from>
    <xdr:to>
      <xdr:col>12</xdr:col>
      <xdr:colOff>276225</xdr:colOff>
      <xdr:row>10</xdr:row>
      <xdr:rowOff>85725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/>
      </xdr:nvSpPr>
      <xdr:spPr>
        <a:xfrm>
          <a:off x="3473421" y="2409816"/>
          <a:ext cx="4194204" cy="5143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 b="1">
              <a:solidFill>
                <a:srgbClr val="006DB3"/>
              </a:solidFill>
              <a:latin typeface="Arial" panose="020B0604020202020204" pitchFamily="34" charset="0"/>
              <a:cs typeface="Arial" panose="020B0604020202020204" pitchFamily="34" charset="0"/>
            </a:rPr>
            <a:t>НЕ</a:t>
          </a:r>
          <a:r>
            <a:rPr lang="ru-RU" sz="2400" b="1" baseline="0">
              <a:solidFill>
                <a:srgbClr val="006DB3"/>
              </a:solidFill>
              <a:latin typeface="Arial" panose="020B0604020202020204" pitchFamily="34" charset="0"/>
              <a:cs typeface="Arial" panose="020B0604020202020204" pitchFamily="34" charset="0"/>
            </a:rPr>
            <a:t> ПРОПУСТИ ВАЖНОЕ</a:t>
          </a:r>
          <a:r>
            <a:rPr lang="en-US" sz="2400" b="1" baseline="0">
              <a:solidFill>
                <a:srgbClr val="006DB3"/>
              </a:solidFill>
              <a:latin typeface="Arial" panose="020B0604020202020204" pitchFamily="34" charset="0"/>
              <a:cs typeface="Arial" panose="020B0604020202020204" pitchFamily="34" charset="0"/>
            </a:rPr>
            <a:t>!</a:t>
          </a:r>
          <a:endParaRPr lang="ru-RU" sz="2400" b="1">
            <a:solidFill>
              <a:srgbClr val="006DB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15</xdr:col>
      <xdr:colOff>514350</xdr:colOff>
      <xdr:row>20</xdr:row>
      <xdr:rowOff>20638</xdr:rowOff>
    </xdr:from>
    <xdr:to>
      <xdr:col>15</xdr:col>
      <xdr:colOff>841334</xdr:colOff>
      <xdr:row>21</xdr:row>
      <xdr:rowOff>166386</xdr:rowOff>
    </xdr:to>
    <xdr:pic>
      <xdr:nvPicPr>
        <xdr:cNvPr id="21" name="Рисунок 20" descr="https://yt3.ggpht.com/a/AGF-l7_GgQWqYDfKoZ1Mwzlrxmn0f4R1xFulV6tbqg=s900-c-k-c0xffffffff-no-rj-mo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34525" y="5468938"/>
          <a:ext cx="326984" cy="33080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10</xdr:col>
      <xdr:colOff>63473</xdr:colOff>
      <xdr:row>17</xdr:row>
      <xdr:rowOff>57149</xdr:rowOff>
    </xdr:from>
    <xdr:to>
      <xdr:col>13</xdr:col>
      <xdr:colOff>180975</xdr:colOff>
      <xdr:row>20</xdr:row>
      <xdr:rowOff>76200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/>
      </xdr:nvSpPr>
      <xdr:spPr>
        <a:xfrm>
          <a:off x="6235673" y="4914899"/>
          <a:ext cx="1946302" cy="6096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Встречайте</a:t>
          </a:r>
          <a:r>
            <a:rPr lang="ru-RU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новинку</a:t>
          </a:r>
          <a:r>
            <a:rPr lang="ru-RU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-</a:t>
          </a:r>
          <a:r>
            <a:rPr lang="ru-RU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Серия </a:t>
          </a:r>
          <a:r>
            <a:rPr lang="en-US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ru-RU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!</a:t>
          </a:r>
          <a:endParaRPr lang="en-US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lvl="0" algn="l"/>
          <a:endParaRPr lang="ru-RU" sz="1300" b="1">
            <a:solidFill>
              <a:srgbClr val="006DB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25</xdr:col>
      <xdr:colOff>384149</xdr:colOff>
      <xdr:row>3</xdr:row>
      <xdr:rowOff>286807</xdr:rowOff>
    </xdr:from>
    <xdr:to>
      <xdr:col>37</xdr:col>
      <xdr:colOff>250190</xdr:colOff>
      <xdr:row>3</xdr:row>
      <xdr:rowOff>1024677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15973399" y="826557"/>
          <a:ext cx="7232041" cy="7378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Мы рядом</a:t>
          </a:r>
          <a:r>
            <a:rPr lang="ru-RU" sz="2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Вами!</a:t>
          </a:r>
          <a:endParaRPr lang="ru-RU" sz="2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ru-RU" sz="2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Федеральная сеть торговых представительств Даичи.</a:t>
          </a:r>
          <a:endParaRPr lang="ru-RU" sz="20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571501</xdr:colOff>
      <xdr:row>11</xdr:row>
      <xdr:rowOff>0</xdr:rowOff>
    </xdr:from>
    <xdr:to>
      <xdr:col>9</xdr:col>
      <xdr:colOff>403412</xdr:colOff>
      <xdr:row>19</xdr:row>
      <xdr:rowOff>148697</xdr:rowOff>
    </xdr:to>
    <xdr:pic>
      <xdr:nvPicPr>
        <xdr:cNvPr id="4" name="Рисунок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6651BFE-7E89-41B3-AE8A-7DE5B6627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86736" y="4291853"/>
          <a:ext cx="2252382" cy="2045693"/>
        </a:xfrm>
        <a:prstGeom prst="rect">
          <a:avLst/>
        </a:prstGeom>
      </xdr:spPr>
    </xdr:pic>
    <xdr:clientData/>
  </xdr:twoCellAnchor>
  <xdr:twoCellAnchor>
    <xdr:from>
      <xdr:col>10</xdr:col>
      <xdr:colOff>11204</xdr:colOff>
      <xdr:row>10</xdr:row>
      <xdr:rowOff>201707</xdr:rowOff>
    </xdr:from>
    <xdr:to>
      <xdr:col>14</xdr:col>
      <xdr:colOff>44823</xdr:colOff>
      <xdr:row>12</xdr:row>
      <xdr:rowOff>44825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xmlns="" id="{66DFAB31-659D-4F1E-31E8-D22329C50FAD}"/>
            </a:ext>
          </a:extLst>
        </xdr:cNvPr>
        <xdr:cNvSpPr/>
      </xdr:nvSpPr>
      <xdr:spPr>
        <a:xfrm>
          <a:off x="6152028" y="4235825"/>
          <a:ext cx="2454089" cy="35858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400" b="1">
              <a:solidFill>
                <a:schemeClr val="tx1"/>
              </a:solidFill>
            </a:rPr>
            <a:t>СПЕЦИАЛЬНЫЕ</a:t>
          </a:r>
          <a:r>
            <a:rPr lang="ru-RU" sz="1400" b="1"/>
            <a:t> </a:t>
          </a:r>
          <a:r>
            <a:rPr lang="ru-RU" sz="1400" b="1">
              <a:solidFill>
                <a:schemeClr val="tx1"/>
              </a:solidFill>
            </a:rPr>
            <a:t>ЦЕНЫ</a:t>
          </a:r>
        </a:p>
      </xdr:txBody>
    </xdr:sp>
    <xdr:clientData/>
  </xdr:twoCellAnchor>
  <xdr:twoCellAnchor editAs="oneCell">
    <xdr:from>
      <xdr:col>10</xdr:col>
      <xdr:colOff>67234</xdr:colOff>
      <xdr:row>12</xdr:row>
      <xdr:rowOff>44824</xdr:rowOff>
    </xdr:from>
    <xdr:to>
      <xdr:col>13</xdr:col>
      <xdr:colOff>565066</xdr:colOff>
      <xdr:row>19</xdr:row>
      <xdr:rowOff>192100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12820B6A-0045-F90F-E81B-BA4380EA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08058" y="4594412"/>
          <a:ext cx="2313184" cy="17593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323957</xdr:colOff>
      <xdr:row>4</xdr:row>
      <xdr:rowOff>673017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BEA95558-8BB2-4C82-B373-B072745BD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59600" cy="237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17</xdr:row>
      <xdr:rowOff>107375</xdr:rowOff>
    </xdr:from>
    <xdr:to>
      <xdr:col>10</xdr:col>
      <xdr:colOff>1553902</xdr:colOff>
      <xdr:row>17</xdr:row>
      <xdr:rowOff>625178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36067" y="5034975"/>
          <a:ext cx="1477702" cy="517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787400</xdr:colOff>
      <xdr:row>17</xdr:row>
      <xdr:rowOff>127000</xdr:rowOff>
    </xdr:from>
    <xdr:to>
      <xdr:col>6</xdr:col>
      <xdr:colOff>1451</xdr:colOff>
      <xdr:row>17</xdr:row>
      <xdr:rowOff>666750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22800" y="5054600"/>
          <a:ext cx="238518" cy="539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952502</xdr:colOff>
      <xdr:row>55</xdr:row>
      <xdr:rowOff>0</xdr:rowOff>
    </xdr:from>
    <xdr:to>
      <xdr:col>1</xdr:col>
      <xdr:colOff>2159</xdr:colOff>
      <xdr:row>57</xdr:row>
      <xdr:rowOff>97101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7" y="7524751"/>
          <a:ext cx="441154" cy="788192"/>
        </a:xfrm>
        <a:prstGeom prst="rect">
          <a:avLst/>
        </a:prstGeom>
      </xdr:spPr>
    </xdr:pic>
    <xdr:clientData/>
  </xdr:twoCellAnchor>
  <xdr:twoCellAnchor editAs="oneCell">
    <xdr:from>
      <xdr:col>5</xdr:col>
      <xdr:colOff>711201</xdr:colOff>
      <xdr:row>38</xdr:row>
      <xdr:rowOff>115589</xdr:rowOff>
    </xdr:from>
    <xdr:to>
      <xdr:col>5</xdr:col>
      <xdr:colOff>936847</xdr:colOff>
      <xdr:row>38</xdr:row>
      <xdr:rowOff>748381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46601" y="9733722"/>
          <a:ext cx="225646" cy="632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38</xdr:row>
      <xdr:rowOff>113425</xdr:rowOff>
    </xdr:from>
    <xdr:to>
      <xdr:col>10</xdr:col>
      <xdr:colOff>1619250</xdr:colOff>
      <xdr:row>38</xdr:row>
      <xdr:rowOff>673308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859867" y="9731558"/>
          <a:ext cx="1619250" cy="559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</xdr:row>
      <xdr:rowOff>583516</xdr:rowOff>
    </xdr:from>
    <xdr:to>
      <xdr:col>1</xdr:col>
      <xdr:colOff>248299</xdr:colOff>
      <xdr:row>39</xdr:row>
      <xdr:rowOff>12911</xdr:rowOff>
    </xdr:to>
    <xdr:sp macro="" textlink="">
      <xdr:nvSpPr>
        <xdr:cNvPr id="24" name="TextBox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 txBox="1"/>
      </xdr:nvSpPr>
      <xdr:spPr>
        <a:xfrm>
          <a:off x="0" y="8584516"/>
          <a:ext cx="2163882" cy="339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1" u="sng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1" u="sng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17</xdr:row>
      <xdr:rowOff>571500</xdr:rowOff>
    </xdr:from>
    <xdr:to>
      <xdr:col>1</xdr:col>
      <xdr:colOff>248299</xdr:colOff>
      <xdr:row>18</xdr:row>
      <xdr:rowOff>22062</xdr:rowOff>
    </xdr:to>
    <xdr:sp macro="" textlink="">
      <xdr:nvSpPr>
        <xdr:cNvPr id="30" name="TextBox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 txBox="1"/>
      </xdr:nvSpPr>
      <xdr:spPr>
        <a:xfrm>
          <a:off x="0" y="3979333"/>
          <a:ext cx="2163882" cy="339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1" u="sng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1" u="sng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838200</xdr:colOff>
      <xdr:row>3</xdr:row>
      <xdr:rowOff>160866</xdr:rowOff>
    </xdr:from>
    <xdr:ext cx="238518" cy="550092"/>
    <xdr:pic>
      <xdr:nvPicPr>
        <xdr:cNvPr id="14" name="Picture 4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3600" y="1727199"/>
          <a:ext cx="238518" cy="55009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twoCellAnchor>
    <xdr:from>
      <xdr:col>0</xdr:col>
      <xdr:colOff>0</xdr:colOff>
      <xdr:row>3</xdr:row>
      <xdr:rowOff>571500</xdr:rowOff>
    </xdr:from>
    <xdr:to>
      <xdr:col>1</xdr:col>
      <xdr:colOff>248299</xdr:colOff>
      <xdr:row>4</xdr:row>
      <xdr:rowOff>0</xdr:rowOff>
    </xdr:to>
    <xdr:sp macro="" textlink="">
      <xdr:nvSpPr>
        <xdr:cNvPr id="15" name="TextBox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/>
      </xdr:nvSpPr>
      <xdr:spPr>
        <a:xfrm>
          <a:off x="0" y="4000500"/>
          <a:ext cx="2110966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1" u="sng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1" u="sng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84665</xdr:colOff>
      <xdr:row>3</xdr:row>
      <xdr:rowOff>186266</xdr:rowOff>
    </xdr:from>
    <xdr:to>
      <xdr:col>10</xdr:col>
      <xdr:colOff>1447798</xdr:colOff>
      <xdr:row>3</xdr:row>
      <xdr:rowOff>678190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GrpSpPr/>
      </xdr:nvGrpSpPr>
      <xdr:grpSpPr>
        <a:xfrm>
          <a:off x="4944532" y="1752599"/>
          <a:ext cx="1363133" cy="491924"/>
          <a:chOff x="470866" y="1464442"/>
          <a:chExt cx="3763111" cy="1335100"/>
        </a:xfrm>
      </xdr:grpSpPr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xmlns="" id="{00000000-0008-0000-01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0866" y="1464442"/>
            <a:ext cx="3763111" cy="1335100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23" name="Прямоугольник 22">
            <a:extLst>
              <a:ext uri="{FF2B5EF4-FFF2-40B4-BE49-F238E27FC236}">
                <a16:creationId xmlns:a16="http://schemas.microsoft.com/office/drawing/2014/main" xmlns="" id="{00000000-0008-0000-0100-000017000000}"/>
              </a:ext>
            </a:extLst>
          </xdr:cNvPr>
          <xdr:cNvSpPr/>
        </xdr:nvSpPr>
        <xdr:spPr>
          <a:xfrm>
            <a:off x="662675" y="2343862"/>
            <a:ext cx="337947" cy="112776"/>
          </a:xfrm>
          <a:prstGeom prst="rect">
            <a:avLst/>
          </a:prstGeom>
          <a:solidFill>
            <a:srgbClr val="EBEBEB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800" b="0" i="0" u="none" strike="noStrike" kern="120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Arial" panose="020B0604020202020204"/>
              <a:ea typeface="+mn-ea"/>
              <a:cs typeface="+mn-cs"/>
            </a:endParaRPr>
          </a:p>
        </xdr:txBody>
      </xdr:sp>
      <xdr:pic>
        <xdr:nvPicPr>
          <xdr:cNvPr id="25" name="Picture 2">
            <a:extLst>
              <a:ext uri="{FF2B5EF4-FFF2-40B4-BE49-F238E27FC236}">
                <a16:creationId xmlns:a16="http://schemas.microsoft.com/office/drawing/2014/main" xmlns="" id="{00000000-0008-0000-01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4730" y="2354908"/>
            <a:ext cx="413835" cy="786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1811655</xdr:colOff>
      <xdr:row>17</xdr:row>
      <xdr:rowOff>571500</xdr:rowOff>
    </xdr:from>
    <xdr:to>
      <xdr:col>2</xdr:col>
      <xdr:colOff>450229</xdr:colOff>
      <xdr:row>18</xdr:row>
      <xdr:rowOff>22062</xdr:rowOff>
    </xdr:to>
    <xdr:sp macro="" textlink="">
      <xdr:nvSpPr>
        <xdr:cNvPr id="26" name="TextBox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13607307-00F3-47CC-898C-1D61F867369A}"/>
            </a:ext>
          </a:extLst>
        </xdr:cNvPr>
        <xdr:cNvSpPr txBox="1"/>
      </xdr:nvSpPr>
      <xdr:spPr>
        <a:xfrm>
          <a:off x="1811655" y="7307036"/>
          <a:ext cx="2104994" cy="335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СМОТРЕТЬ ВИДЕО</a:t>
          </a:r>
        </a:p>
      </xdr:txBody>
    </xdr:sp>
    <xdr:clientData/>
  </xdr:twoCellAnchor>
  <xdr:twoCellAnchor>
    <xdr:from>
      <xdr:col>0</xdr:col>
      <xdr:colOff>1811655</xdr:colOff>
      <xdr:row>38</xdr:row>
      <xdr:rowOff>581765</xdr:rowOff>
    </xdr:from>
    <xdr:to>
      <xdr:col>2</xdr:col>
      <xdr:colOff>450229</xdr:colOff>
      <xdr:row>39</xdr:row>
      <xdr:rowOff>3752</xdr:rowOff>
    </xdr:to>
    <xdr:sp macro="" textlink="">
      <xdr:nvSpPr>
        <xdr:cNvPr id="27" name="TextBox 2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4C33A333-9FBF-4D7E-9AB3-E280BFD8187D}"/>
            </a:ext>
          </a:extLst>
        </xdr:cNvPr>
        <xdr:cNvSpPr txBox="1"/>
      </xdr:nvSpPr>
      <xdr:spPr>
        <a:xfrm>
          <a:off x="1811655" y="11973665"/>
          <a:ext cx="2105674" cy="3363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СМОТРЕТЬ ВИДЕО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791415</xdr:colOff>
      <xdr:row>9</xdr:row>
      <xdr:rowOff>101541</xdr:rowOff>
    </xdr:from>
    <xdr:to>
      <xdr:col>7</xdr:col>
      <xdr:colOff>760264</xdr:colOff>
      <xdr:row>9</xdr:row>
      <xdr:rowOff>742950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0765" y="2111316"/>
          <a:ext cx="949924" cy="631884"/>
        </a:xfrm>
        <a:prstGeom prst="rect">
          <a:avLst/>
        </a:prstGeom>
      </xdr:spPr>
    </xdr:pic>
    <xdr:clientData/>
  </xdr:twoCellAnchor>
  <xdr:twoCellAnchor editAs="oneCell">
    <xdr:from>
      <xdr:col>7</xdr:col>
      <xdr:colOff>782479</xdr:colOff>
      <xdr:row>9</xdr:row>
      <xdr:rowOff>85185</xdr:rowOff>
    </xdr:from>
    <xdr:to>
      <xdr:col>8</xdr:col>
      <xdr:colOff>741152</xdr:colOff>
      <xdr:row>9</xdr:row>
      <xdr:rowOff>744753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2904" y="2828385"/>
          <a:ext cx="806398" cy="64623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3</xdr:row>
      <xdr:rowOff>704850</xdr:rowOff>
    </xdr:from>
    <xdr:to>
      <xdr:col>8</xdr:col>
      <xdr:colOff>593993</xdr:colOff>
      <xdr:row>4</xdr:row>
      <xdr:rowOff>210285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50" y="1257300"/>
          <a:ext cx="1434098" cy="21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498908</xdr:rowOff>
    </xdr:from>
    <xdr:to>
      <xdr:col>1</xdr:col>
      <xdr:colOff>675015</xdr:colOff>
      <xdr:row>10</xdr:row>
      <xdr:rowOff>36830</xdr:rowOff>
    </xdr:to>
    <xdr:sp macro="" textlink="">
      <xdr:nvSpPr>
        <xdr:cNvPr id="10" name="TextBox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/>
      </xdr:nvSpPr>
      <xdr:spPr>
        <a:xfrm>
          <a:off x="0" y="3242108"/>
          <a:ext cx="1903740" cy="347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НА САЙТЕ</a:t>
          </a:r>
          <a:endParaRPr lang="ru-RU" sz="1100" b="1" u="sng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18075</xdr:colOff>
      <xdr:row>4</xdr:row>
      <xdr:rowOff>299006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74E1292D-9D3B-4A3C-AE20-5A0B15074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66800" cy="1565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5</xdr:row>
      <xdr:rowOff>19050</xdr:rowOff>
    </xdr:from>
    <xdr:to>
      <xdr:col>6</xdr:col>
      <xdr:colOff>907472</xdr:colOff>
      <xdr:row>5</xdr:row>
      <xdr:rowOff>238860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39BDE8E3-8CD9-46BC-83B1-00D341B9F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5" y="1885950"/>
          <a:ext cx="1431347" cy="2198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1904</xdr:colOff>
      <xdr:row>3</xdr:row>
      <xdr:rowOff>70483</xdr:rowOff>
    </xdr:from>
    <xdr:to>
      <xdr:col>13</xdr:col>
      <xdr:colOff>41542</xdr:colOff>
      <xdr:row>4</xdr:row>
      <xdr:rowOff>130273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4" y="251458"/>
          <a:ext cx="1496963" cy="23124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11</xdr:row>
      <xdr:rowOff>47625</xdr:rowOff>
    </xdr:from>
    <xdr:to>
      <xdr:col>12</xdr:col>
      <xdr:colOff>362683</xdr:colOff>
      <xdr:row>12</xdr:row>
      <xdr:rowOff>2800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3385" b="98769" l="0" r="99639">
                      <a14:foregroundMark x1="12169" y1="9077" x2="51566" y2="12000"/>
                      <a14:foregroundMark x1="79277" y1="13077" x2="79036" y2="53846"/>
                      <a14:foregroundMark x1="57470" y1="15231" x2="74458" y2="26308"/>
                      <a14:foregroundMark x1="74458" y1="26308" x2="80964" y2="46615"/>
                      <a14:foregroundMark x1="80964" y1="46615" x2="74819" y2="69077"/>
                      <a14:foregroundMark x1="74819" y1="69077" x2="88675" y2="44000"/>
                      <a14:foregroundMark x1="88675" y1="44000" x2="71084" y2="47846"/>
                      <a14:foregroundMark x1="71084" y1="47846" x2="67108" y2="73538"/>
                      <a14:foregroundMark x1="67108" y1="73538" x2="82771" y2="65692"/>
                      <a14:foregroundMark x1="82771" y1="65692" x2="70120" y2="74308"/>
                      <a14:foregroundMark x1="70120" y1="74308" x2="82048" y2="64154"/>
                      <a14:foregroundMark x1="82048" y1="64154" x2="61807" y2="68462"/>
                      <a14:foregroundMark x1="61807" y1="68462" x2="52892" y2="83231"/>
                      <a14:foregroundMark x1="52892" y1="83231" x2="70964" y2="86462"/>
                      <a14:foregroundMark x1="70964" y1="86462" x2="67711" y2="85692"/>
                      <a14:foregroundMark x1="82169" y1="62923" x2="83253" y2="79231"/>
                      <a14:foregroundMark x1="83494" y1="48462" x2="84337" y2="71692"/>
                      <a14:foregroundMark x1="84337" y1="71692" x2="91084" y2="46462"/>
                      <a14:foregroundMark x1="91084" y1="46462" x2="88916" y2="76615"/>
                      <a14:foregroundMark x1="95422" y1="16308" x2="95422" y2="16308"/>
                      <a14:foregroundMark x1="96265" y1="21385" x2="96265" y2="21385"/>
                      <a14:foregroundMark x1="94578" y1="15231" x2="93735" y2="24923"/>
                      <a14:foregroundMark x1="94819" y1="15231" x2="96506" y2="14462"/>
                      <a14:foregroundMark x1="93494" y1="12615" x2="89518" y2="5385"/>
                      <a14:foregroundMark x1="91446" y1="3692" x2="77711" y2="11538"/>
                      <a14:foregroundMark x1="77711" y1="11538" x2="77590" y2="12000"/>
                      <a14:foregroundMark x1="96265" y1="71231" x2="96265" y2="79846"/>
                      <a14:foregroundMark x1="11325" y1="10923" x2="5904" y2="28154"/>
                      <a14:foregroundMark x1="5904" y1="28154" x2="3976" y2="83846"/>
                      <a14:foregroundMark x1="3976" y1="83846" x2="13855" y2="97538"/>
                      <a14:foregroundMark x1="13855" y1="97538" x2="28434" y2="93846"/>
                      <a14:foregroundMark x1="28434" y1="93846" x2="43373" y2="96923"/>
                      <a14:foregroundMark x1="43373" y1="96923" x2="58554" y2="96615"/>
                      <a14:foregroundMark x1="58554" y1="96615" x2="74458" y2="96615"/>
                      <a14:foregroundMark x1="74458" y1="96615" x2="88795" y2="93231"/>
                      <a14:foregroundMark x1="88795" y1="93231" x2="99639" y2="78769"/>
                      <a14:foregroundMark x1="99639" y1="78769" x2="99157" y2="72308"/>
                      <a14:foregroundMark x1="6265" y1="5846" x2="0" y2="44769"/>
                      <a14:foregroundMark x1="80723" y1="17385" x2="76747" y2="25692"/>
                      <a14:foregroundMark x1="93133" y1="94769" x2="75301" y2="92923"/>
                      <a14:foregroundMark x1="14217" y1="98769" x2="13253" y2="96923"/>
                      <a14:foregroundMark x1="79518" y1="98000" x2="79036" y2="98308"/>
                      <a14:foregroundMark x1="76988" y1="96615" x2="77349" y2="9830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2381250"/>
          <a:ext cx="930373" cy="728605"/>
        </a:xfrm>
        <a:prstGeom prst="rect">
          <a:avLst/>
        </a:prstGeom>
      </xdr:spPr>
    </xdr:pic>
    <xdr:clientData/>
  </xdr:twoCellAnchor>
  <xdr:twoCellAnchor editAs="oneCell">
    <xdr:from>
      <xdr:col>9</xdr:col>
      <xdr:colOff>438151</xdr:colOff>
      <xdr:row>20</xdr:row>
      <xdr:rowOff>46151</xdr:rowOff>
    </xdr:from>
    <xdr:to>
      <xdr:col>12</xdr:col>
      <xdr:colOff>47626</xdr:colOff>
      <xdr:row>20</xdr:row>
      <xdr:rowOff>784626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9651" y="4818176"/>
          <a:ext cx="1714500" cy="742285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180976</xdr:colOff>
      <xdr:row>26</xdr:row>
      <xdr:rowOff>171450</xdr:rowOff>
    </xdr:from>
    <xdr:to>
      <xdr:col>12</xdr:col>
      <xdr:colOff>609601</xdr:colOff>
      <xdr:row>28</xdr:row>
      <xdr:rowOff>19217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1" y="7153275"/>
          <a:ext cx="1143000" cy="834557"/>
        </a:xfrm>
        <a:prstGeom prst="rect">
          <a:avLst/>
        </a:prstGeom>
      </xdr:spPr>
    </xdr:pic>
    <xdr:clientData/>
  </xdr:twoCellAnchor>
  <xdr:twoCellAnchor editAs="oneCell">
    <xdr:from>
      <xdr:col>9</xdr:col>
      <xdr:colOff>514350</xdr:colOff>
      <xdr:row>33</xdr:row>
      <xdr:rowOff>92442</xdr:rowOff>
    </xdr:from>
    <xdr:to>
      <xdr:col>12</xdr:col>
      <xdr:colOff>68580</xdr:colOff>
      <xdr:row>33</xdr:row>
      <xdr:rowOff>765184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668" b="94737" l="2288" r="93301">
                      <a14:foregroundMark x1="9477" y1="23887" x2="6209" y2="47773"/>
                      <a14:foregroundMark x1="6209" y1="47773" x2="6209" y2="55870"/>
                      <a14:foregroundMark x1="2451" y1="29960" x2="2288" y2="54251"/>
                      <a14:foregroundMark x1="25000" y1="56275" x2="28758" y2="79757"/>
                      <a14:foregroundMark x1="28758" y1="79757" x2="29412" y2="80162"/>
                      <a14:foregroundMark x1="33170" y1="24696" x2="63072" y2="14170"/>
                      <a14:foregroundMark x1="89542" y1="21457" x2="93464" y2="46559"/>
                      <a14:foregroundMark x1="93464" y1="46559" x2="85621" y2="64372"/>
                      <a14:foregroundMark x1="85621" y1="64372" x2="49837" y2="84211"/>
                      <a14:foregroundMark x1="29248" y1="94737" x2="33824" y2="93927"/>
                      <a14:foregroundMark x1="65850" y1="9717" x2="71732" y2="20243"/>
                      <a14:foregroundMark x1="18954" y1="40081" x2="19444" y2="44534"/>
                      <a14:foregroundMark x1="32516" y1="12551" x2="56046" y2="5668"/>
                      <a14:foregroundMark x1="39706" y1="9717" x2="39706" y2="9717"/>
                      <a14:foregroundMark x1="40359" y1="9312" x2="40359" y2="9312"/>
                      <a14:foregroundMark x1="40359" y1="9312" x2="40359" y2="9312"/>
                      <a14:foregroundMark x1="40359" y1="9312" x2="40359" y2="9312"/>
                      <a14:foregroundMark x1="39052" y1="9312" x2="39052" y2="9312"/>
                      <a14:foregroundMark x1="39052" y1="9312" x2="39052" y2="9312"/>
                      <a14:foregroundMark x1="39052" y1="9312" x2="39052" y2="9312"/>
                      <a14:foregroundMark x1="37582" y1="11336" x2="37582" y2="11336"/>
                      <a14:foregroundMark x1="39216" y1="9717" x2="39216" y2="9717"/>
                      <a14:foregroundMark x1="39216" y1="9717" x2="39216" y2="9717"/>
                      <a14:foregroundMark x1="39052" y1="9717" x2="39052" y2="9717"/>
                      <a14:foregroundMark x1="38889" y1="9717" x2="38235" y2="9717"/>
                      <a14:foregroundMark x1="38235" y1="9717" x2="39052" y2="9717"/>
                      <a14:foregroundMark x1="39869" y1="9717" x2="39869" y2="9717"/>
                      <a14:foregroundMark x1="39869" y1="9717" x2="39869" y2="9717"/>
                      <a14:foregroundMark x1="39869" y1="9717" x2="39869" y2="9717"/>
                      <a14:foregroundMark x1="39869" y1="9312" x2="39869" y2="931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05850" y="8579217"/>
          <a:ext cx="1666875" cy="672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13</xdr:col>
      <xdr:colOff>4125</xdr:colOff>
      <xdr:row>2</xdr:row>
      <xdr:rowOff>1847898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B1AD15F3-E7A9-4BC2-82DB-2E5C3B72E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567600" cy="2219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24498</xdr:colOff>
      <xdr:row>1</xdr:row>
      <xdr:rowOff>12249</xdr:rowOff>
    </xdr:from>
    <xdr:ext cx="1921323" cy="792000"/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98" y="202749"/>
          <a:ext cx="1921323" cy="792000"/>
        </a:xfrm>
        <a:prstGeom prst="rect">
          <a:avLst/>
        </a:prstGeom>
      </xdr:spPr>
    </xdr:pic>
    <xdr:clientData/>
  </xdr:oneCellAnchor>
  <xdr:twoCellAnchor editAs="oneCell">
    <xdr:from>
      <xdr:col>1</xdr:col>
      <xdr:colOff>172358</xdr:colOff>
      <xdr:row>12</xdr:row>
      <xdr:rowOff>489857</xdr:rowOff>
    </xdr:from>
    <xdr:to>
      <xdr:col>2</xdr:col>
      <xdr:colOff>3522617</xdr:colOff>
      <xdr:row>32</xdr:row>
      <xdr:rowOff>399290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858" y="3932464"/>
          <a:ext cx="6209392" cy="4823245"/>
        </a:xfrm>
        <a:prstGeom prst="rect">
          <a:avLst/>
        </a:prstGeom>
      </xdr:spPr>
    </xdr:pic>
    <xdr:clientData/>
  </xdr:twoCellAnchor>
  <xdr:twoCellAnchor editAs="oneCell">
    <xdr:from>
      <xdr:col>2</xdr:col>
      <xdr:colOff>3737431</xdr:colOff>
      <xdr:row>15</xdr:row>
      <xdr:rowOff>122464</xdr:rowOff>
    </xdr:from>
    <xdr:to>
      <xdr:col>4</xdr:col>
      <xdr:colOff>2497727</xdr:colOff>
      <xdr:row>32</xdr:row>
      <xdr:rowOff>287384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1824" y="4463143"/>
          <a:ext cx="6195783" cy="41501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103496</xdr:colOff>
      <xdr:row>1</xdr:row>
      <xdr:rowOff>249876</xdr:rowOff>
    </xdr:from>
    <xdr:to>
      <xdr:col>3</xdr:col>
      <xdr:colOff>626154</xdr:colOff>
      <xdr:row>1</xdr:row>
      <xdr:rowOff>800081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360" y="440376"/>
          <a:ext cx="2978029" cy="550205"/>
        </a:xfrm>
        <a:prstGeom prst="rect">
          <a:avLst/>
        </a:prstGeom>
      </xdr:spPr>
    </xdr:pic>
    <xdr:clientData/>
  </xdr:twoCellAnchor>
  <xdr:twoCellAnchor>
    <xdr:from>
      <xdr:col>7</xdr:col>
      <xdr:colOff>39374</xdr:colOff>
      <xdr:row>17</xdr:row>
      <xdr:rowOff>54118</xdr:rowOff>
    </xdr:from>
    <xdr:to>
      <xdr:col>15</xdr:col>
      <xdr:colOff>516298</xdr:colOff>
      <xdr:row>37</xdr:row>
      <xdr:rowOff>51954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7053238" y="6063527"/>
          <a:ext cx="7560060" cy="4362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450" b="1">
              <a:solidFill>
                <a:srgbClr val="006DB3"/>
              </a:solidFill>
              <a:latin typeface="Arial" panose="020B0604020202020204" pitchFamily="34" charset="0"/>
              <a:cs typeface="Arial" panose="020B0604020202020204" pitchFamily="34" charset="0"/>
            </a:rPr>
            <a:t>►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Удаленное управление со смартфона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Быстрые команды создаются пользователем</a:t>
          </a:r>
          <a:r>
            <a:rPr lang="en-US" sz="145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и активируются одним нажатием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Встроенный режим «Комфортный сон»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Управление по геолокации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Установка таймеров, составление расписаний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Панель быстрого доступа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Система прав доступа для каждого помещения</a:t>
          </a:r>
        </a:p>
        <a:p>
          <a:pPr algn="l"/>
          <a:r>
            <a:rPr lang="en-US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с неограниченным числом пользователей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Просмотр данных по энергопотреблению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Голосовое управление: Алиса (</a:t>
          </a:r>
          <a:r>
            <a:rPr lang="en-US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Yandex),</a:t>
          </a:r>
          <a:r>
            <a:rPr lang="ru-RU" sz="145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Маруся (</a:t>
          </a:r>
          <a:r>
            <a:rPr lang="en-US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VK),</a:t>
          </a:r>
          <a:r>
            <a:rPr lang="en-US" sz="145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Салют (Сбер)</a:t>
          </a:r>
        </a:p>
      </xdr:txBody>
    </xdr:sp>
    <xdr:clientData/>
  </xdr:twoCellAnchor>
  <xdr:twoCellAnchor editAs="oneCell">
    <xdr:from>
      <xdr:col>1</xdr:col>
      <xdr:colOff>540111</xdr:colOff>
      <xdr:row>11</xdr:row>
      <xdr:rowOff>127722</xdr:rowOff>
    </xdr:from>
    <xdr:to>
      <xdr:col>6</xdr:col>
      <xdr:colOff>400397</xdr:colOff>
      <xdr:row>35</xdr:row>
      <xdr:rowOff>134996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975" y="4768995"/>
          <a:ext cx="5925632" cy="5354782"/>
        </a:xfrm>
        <a:prstGeom prst="rect">
          <a:avLst/>
        </a:prstGeom>
      </xdr:spPr>
    </xdr:pic>
    <xdr:clientData/>
  </xdr:twoCellAnchor>
  <xdr:twoCellAnchor>
    <xdr:from>
      <xdr:col>6</xdr:col>
      <xdr:colOff>1159236</xdr:colOff>
      <xdr:row>11</xdr:row>
      <xdr:rowOff>84425</xdr:rowOff>
    </xdr:from>
    <xdr:to>
      <xdr:col>11</xdr:col>
      <xdr:colOff>267349</xdr:colOff>
      <xdr:row>16</xdr:row>
      <xdr:rowOff>6494</xdr:rowOff>
    </xdr:to>
    <xdr:sp macro="" textlink="">
      <xdr:nvSpPr>
        <xdr:cNvPr id="3" name="Прямоугольник: скругленные углы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6995463" y="4587152"/>
          <a:ext cx="3939886" cy="1099706"/>
        </a:xfrm>
        <a:prstGeom prst="roundRect">
          <a:avLst/>
        </a:prstGeom>
        <a:solidFill>
          <a:srgbClr val="006DB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2000" b="1"/>
            <a:t>ПЕРЕЙДИ НА НОВЫЙ УРОВЕНЬ КОМФОРТА</a:t>
          </a:r>
        </a:p>
      </xdr:txBody>
    </xdr:sp>
    <xdr:clientData/>
  </xdr:twoCellAnchor>
  <xdr:twoCellAnchor>
    <xdr:from>
      <xdr:col>8</xdr:col>
      <xdr:colOff>827809</xdr:colOff>
      <xdr:row>50</xdr:row>
      <xdr:rowOff>18554</xdr:rowOff>
    </xdr:from>
    <xdr:to>
      <xdr:col>15</xdr:col>
      <xdr:colOff>516299</xdr:colOff>
      <xdr:row>51</xdr:row>
      <xdr:rowOff>138194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>
          <a:off x="9454738" y="15680375"/>
          <a:ext cx="5580382" cy="44621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0D9CE3"/>
              </a:solidFill>
              <a:latin typeface="Arial" panose="020B0604020202020204" pitchFamily="34" charset="0"/>
            </a:rPr>
            <a:t>https://daichicloud.ru/split-lineup/</a:t>
          </a:r>
          <a:r>
            <a:rPr lang="ru-RU" sz="2400">
              <a:solidFill>
                <a:srgbClr val="0D9CE3"/>
              </a:solidFill>
              <a:latin typeface="Arial" panose="020B0604020202020204" pitchFamily="34" charset="0"/>
            </a:rPr>
            <a:t>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549276</xdr:colOff>
      <xdr:row>4</xdr:row>
      <xdr:rowOff>1282704</xdr:rowOff>
    </xdr:from>
    <xdr:to>
      <xdr:col>9</xdr:col>
      <xdr:colOff>149214</xdr:colOff>
      <xdr:row>5</xdr:row>
      <xdr:rowOff>485771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702926" y="2606679"/>
          <a:ext cx="1428738" cy="917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573882</xdr:colOff>
      <xdr:row>5</xdr:row>
      <xdr:rowOff>916781</xdr:rowOff>
    </xdr:from>
    <xdr:to>
      <xdr:col>9</xdr:col>
      <xdr:colOff>258244</xdr:colOff>
      <xdr:row>6</xdr:row>
      <xdr:rowOff>85725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7" t="1023" r="48862" b="69324"/>
        <a:stretch/>
      </xdr:blipFill>
      <xdr:spPr bwMode="auto">
        <a:xfrm>
          <a:off x="10727532" y="3955256"/>
          <a:ext cx="1513162" cy="883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190501</xdr:colOff>
      <xdr:row>6</xdr:row>
      <xdr:rowOff>783382</xdr:rowOff>
    </xdr:from>
    <xdr:to>
      <xdr:col>9</xdr:col>
      <xdr:colOff>167798</xdr:colOff>
      <xdr:row>6</xdr:row>
      <xdr:rowOff>1531192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53751" y="5536357"/>
          <a:ext cx="1196497" cy="747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76478</xdr:colOff>
      <xdr:row>7</xdr:row>
      <xdr:rowOff>373856</xdr:rowOff>
    </xdr:from>
    <xdr:to>
      <xdr:col>9</xdr:col>
      <xdr:colOff>161646</xdr:colOff>
      <xdr:row>7</xdr:row>
      <xdr:rowOff>1326388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39728" y="6841331"/>
          <a:ext cx="1304368" cy="952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132838</xdr:colOff>
      <xdr:row>7</xdr:row>
      <xdr:rowOff>1521618</xdr:rowOff>
    </xdr:from>
    <xdr:to>
      <xdr:col>9</xdr:col>
      <xdr:colOff>266797</xdr:colOff>
      <xdr:row>8</xdr:row>
      <xdr:rowOff>866775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96088" y="7989093"/>
          <a:ext cx="1353159" cy="105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298413</xdr:colOff>
      <xdr:row>8</xdr:row>
      <xdr:rowOff>1071563</xdr:rowOff>
    </xdr:from>
    <xdr:to>
      <xdr:col>9</xdr:col>
      <xdr:colOff>274881</xdr:colOff>
      <xdr:row>9</xdr:row>
      <xdr:rowOff>247651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61663" y="9253538"/>
          <a:ext cx="1195668" cy="890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76201</xdr:rowOff>
    </xdr:from>
    <xdr:to>
      <xdr:col>1</xdr:col>
      <xdr:colOff>1352550</xdr:colOff>
      <xdr:row>1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76201"/>
          <a:ext cx="1352550" cy="276224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247651</xdr:colOff>
      <xdr:row>3</xdr:row>
      <xdr:rowOff>104775</xdr:rowOff>
    </xdr:from>
    <xdr:to>
      <xdr:col>9</xdr:col>
      <xdr:colOff>455672</xdr:colOff>
      <xdr:row>4</xdr:row>
      <xdr:rowOff>1108931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01301" y="1047750"/>
          <a:ext cx="2036821" cy="1337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283845</xdr:colOff>
      <xdr:row>3</xdr:row>
      <xdr:rowOff>54806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3" t="19410" r="62762" b="7572"/>
        <a:stretch/>
      </xdr:blipFill>
      <xdr:spPr>
        <a:xfrm>
          <a:off x="133350" y="19050"/>
          <a:ext cx="2028825" cy="595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Модульная">
      <a:dk1>
        <a:sysClr val="windowText" lastClr="000000"/>
      </a:dk1>
      <a:lt1>
        <a:sysClr val="window" lastClr="FFFFFF"/>
      </a:lt1>
      <a:dk2>
        <a:srgbClr val="5A6378"/>
      </a:dk2>
      <a:lt2>
        <a:srgbClr val="D4D4D6"/>
      </a:lt2>
      <a:accent1>
        <a:srgbClr val="F0AD00"/>
      </a:accent1>
      <a:accent2>
        <a:srgbClr val="60B5CC"/>
      </a:accent2>
      <a:accent3>
        <a:srgbClr val="E66C7D"/>
      </a:accent3>
      <a:accent4>
        <a:srgbClr val="6BB76D"/>
      </a:accent4>
      <a:accent5>
        <a:srgbClr val="E88651"/>
      </a:accent5>
      <a:accent6>
        <a:srgbClr val="C64847"/>
      </a:accent6>
      <a:hlink>
        <a:srgbClr val="168BBA"/>
      </a:hlink>
      <a:folHlink>
        <a:srgbClr val="68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nnov.daichi.ru" TargetMode="External"/><Relationship Id="rId13" Type="http://schemas.openxmlformats.org/officeDocument/2006/relationships/hyperlink" Target="mailto:info@volga.daichi.ru" TargetMode="External"/><Relationship Id="rId18" Type="http://schemas.openxmlformats.org/officeDocument/2006/relationships/hyperlink" Target="mailto:info@krd.daichi.ru" TargetMode="External"/><Relationship Id="rId3" Type="http://schemas.openxmlformats.org/officeDocument/2006/relationships/hyperlink" Target="mailto:info@ural.daichi.ru" TargetMode="External"/><Relationship Id="rId21" Type="http://schemas.openxmlformats.org/officeDocument/2006/relationships/hyperlink" Target="mailto:info@krsk.daichi.ru" TargetMode="External"/><Relationship Id="rId7" Type="http://schemas.openxmlformats.org/officeDocument/2006/relationships/hyperlink" Target="mailto:info@astrakhan.daichi.ru" TargetMode="External"/><Relationship Id="rId12" Type="http://schemas.openxmlformats.org/officeDocument/2006/relationships/hyperlink" Target="mailto:info@vl.daichi.ru" TargetMode="External"/><Relationship Id="rId17" Type="http://schemas.openxmlformats.org/officeDocument/2006/relationships/hyperlink" Target="mailto:info@spb.daichi.ru" TargetMode="External"/><Relationship Id="rId2" Type="http://schemas.openxmlformats.org/officeDocument/2006/relationships/hyperlink" Target="mailto:info@astrakhan.daichi.ru" TargetMode="External"/><Relationship Id="rId16" Type="http://schemas.openxmlformats.org/officeDocument/2006/relationships/hyperlink" Target="mailto:info@volgograd.daichi.ru" TargetMode="External"/><Relationship Id="rId20" Type="http://schemas.openxmlformats.org/officeDocument/2006/relationships/hyperlink" Target="mailto:info@nsk.daichi.ru" TargetMode="External"/><Relationship Id="rId1" Type="http://schemas.openxmlformats.org/officeDocument/2006/relationships/hyperlink" Target="mailto:info@crimea.daichi.ru" TargetMode="External"/><Relationship Id="rId6" Type="http://schemas.openxmlformats.org/officeDocument/2006/relationships/hyperlink" Target="mailto:info@irk.daichi.ru" TargetMode="External"/><Relationship Id="rId11" Type="http://schemas.openxmlformats.org/officeDocument/2006/relationships/hyperlink" Target="mailto:info@omsk.daichi.ru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mailto:msk@daichi.ru" TargetMode="External"/><Relationship Id="rId15" Type="http://schemas.openxmlformats.org/officeDocument/2006/relationships/hyperlink" Target="mailto:info@vrn.daichi.ru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mailto:info@cfo.daichi.ru" TargetMode="External"/><Relationship Id="rId19" Type="http://schemas.openxmlformats.org/officeDocument/2006/relationships/hyperlink" Target="mailto:info@kazan.daichi.ru" TargetMode="External"/><Relationship Id="rId4" Type="http://schemas.openxmlformats.org/officeDocument/2006/relationships/hyperlink" Target="mailto:MBiktimirov@ufa.daichi.ru" TargetMode="External"/><Relationship Id="rId9" Type="http://schemas.openxmlformats.org/officeDocument/2006/relationships/hyperlink" Target="mailto:info@khb.daichi.ru" TargetMode="External"/><Relationship Id="rId14" Type="http://schemas.openxmlformats.org/officeDocument/2006/relationships/hyperlink" Target="mailto:info@rostov.daichi.ru" TargetMode="External"/><Relationship Id="rId22" Type="http://schemas.openxmlformats.org/officeDocument/2006/relationships/hyperlink" Target="mailto:info@sochi.daichi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AT54"/>
  <sheetViews>
    <sheetView showGridLines="0" zoomScale="110" zoomScaleNormal="110" workbookViewId="0">
      <selection activeCell="J29" sqref="J29"/>
    </sheetView>
  </sheetViews>
  <sheetFormatPr defaultRowHeight="14.4"/>
  <cols>
    <col min="1" max="2" width="9.6640625" customWidth="1"/>
    <col min="15" max="15" width="6.21875" customWidth="1"/>
    <col min="16" max="16" width="13.6640625" customWidth="1"/>
    <col min="21" max="21" width="9.109375" customWidth="1"/>
  </cols>
  <sheetData>
    <row r="4" spans="1:41" ht="88.5" customHeight="1"/>
    <row r="5" spans="1:41" ht="62.25" customHeight="1"/>
    <row r="6" spans="1:41" ht="15.6">
      <c r="A6" s="174" t="s">
        <v>403</v>
      </c>
      <c r="B6" s="22"/>
      <c r="C6" s="22"/>
      <c r="D6" s="22"/>
      <c r="E6" s="23"/>
    </row>
    <row r="7" spans="1:41" ht="17.100000000000001" customHeight="1">
      <c r="A7" s="101" t="s">
        <v>404</v>
      </c>
      <c r="C7" s="101"/>
      <c r="D7" s="101"/>
      <c r="E7" s="101"/>
      <c r="F7" s="101"/>
      <c r="W7" s="167" t="s">
        <v>180</v>
      </c>
      <c r="X7" s="168"/>
      <c r="Y7" s="168"/>
      <c r="Z7" s="29"/>
      <c r="AA7" s="29"/>
      <c r="AD7" s="167" t="s">
        <v>181</v>
      </c>
      <c r="AE7" s="168"/>
      <c r="AF7" s="168"/>
      <c r="AG7" s="29"/>
      <c r="AH7" s="29"/>
      <c r="AL7" s="167" t="s">
        <v>182</v>
      </c>
      <c r="AM7" s="168"/>
      <c r="AN7" s="168"/>
      <c r="AO7" s="29"/>
    </row>
    <row r="8" spans="1:41" ht="36.75" customHeight="1">
      <c r="A8" s="174" t="s">
        <v>342</v>
      </c>
      <c r="D8" s="175" t="s">
        <v>402</v>
      </c>
      <c r="W8" s="169" t="s">
        <v>183</v>
      </c>
      <c r="X8" s="168"/>
      <c r="Y8" s="168"/>
      <c r="Z8" s="29"/>
      <c r="AA8" s="29"/>
      <c r="AD8" s="169" t="s">
        <v>184</v>
      </c>
      <c r="AE8" s="168"/>
      <c r="AF8" s="168"/>
      <c r="AG8" s="29"/>
      <c r="AH8" s="29"/>
      <c r="AL8" s="169" t="s">
        <v>185</v>
      </c>
      <c r="AM8" s="168"/>
      <c r="AN8" s="168"/>
      <c r="AO8" s="29"/>
    </row>
    <row r="9" spans="1:41" ht="21" customHeight="1">
      <c r="W9" s="169" t="s">
        <v>186</v>
      </c>
      <c r="X9" s="168"/>
      <c r="Y9" s="168"/>
      <c r="Z9" s="29"/>
      <c r="AA9" s="29"/>
      <c r="AD9" s="169" t="s">
        <v>187</v>
      </c>
      <c r="AE9" s="168"/>
      <c r="AF9" s="168"/>
      <c r="AG9" s="29"/>
      <c r="AH9" s="29"/>
      <c r="AL9" s="169" t="s">
        <v>188</v>
      </c>
      <c r="AM9" s="168"/>
      <c r="AN9" s="168"/>
      <c r="AO9" s="29"/>
    </row>
    <row r="10" spans="1:41" ht="43.5" customHeight="1">
      <c r="A10" s="262" t="s">
        <v>387</v>
      </c>
      <c r="B10" s="262"/>
      <c r="C10" s="262"/>
      <c r="D10" s="262"/>
      <c r="E10" s="262"/>
      <c r="F10" s="18"/>
      <c r="P10" s="261" t="s">
        <v>13</v>
      </c>
      <c r="Q10" s="261"/>
      <c r="R10" s="261"/>
      <c r="S10" s="261"/>
      <c r="W10" s="169" t="s">
        <v>189</v>
      </c>
      <c r="X10" s="168"/>
      <c r="Y10" s="168"/>
      <c r="Z10" s="29"/>
      <c r="AA10" s="29"/>
      <c r="AD10" s="169" t="s">
        <v>190</v>
      </c>
      <c r="AE10" s="168"/>
      <c r="AF10" s="168"/>
      <c r="AG10" s="29"/>
      <c r="AH10" s="29"/>
      <c r="AL10" s="169" t="s">
        <v>191</v>
      </c>
      <c r="AM10" s="168"/>
      <c r="AN10" s="168"/>
      <c r="AO10" s="29"/>
    </row>
    <row r="11" spans="1:41" ht="20.399999999999999">
      <c r="W11" s="191" t="s">
        <v>192</v>
      </c>
      <c r="X11" s="168"/>
      <c r="Y11" s="168"/>
      <c r="Z11" s="29"/>
      <c r="AA11" s="29"/>
      <c r="AD11" s="191" t="s">
        <v>193</v>
      </c>
      <c r="AE11" s="168"/>
      <c r="AF11" s="168"/>
      <c r="AG11" s="29"/>
      <c r="AH11" s="29"/>
      <c r="AL11" s="191" t="s">
        <v>194</v>
      </c>
      <c r="AM11" s="168"/>
      <c r="AN11" s="168"/>
      <c r="AO11" s="29"/>
    </row>
    <row r="12" spans="1:41" ht="22.5" customHeight="1">
      <c r="A12" s="87" t="s">
        <v>14</v>
      </c>
      <c r="B12" s="260" t="s">
        <v>15</v>
      </c>
      <c r="C12" s="260"/>
      <c r="D12" s="260"/>
      <c r="E12" s="260"/>
      <c r="Q12" t="s">
        <v>115</v>
      </c>
      <c r="W12" s="169"/>
      <c r="X12" s="168"/>
      <c r="Y12" s="168"/>
      <c r="Z12" s="29"/>
      <c r="AA12" s="29"/>
      <c r="AD12" s="169"/>
      <c r="AE12" s="168"/>
      <c r="AF12" s="168"/>
      <c r="AG12" s="29"/>
      <c r="AH12" s="29"/>
      <c r="AL12" s="169"/>
      <c r="AM12" s="168"/>
      <c r="AN12" s="168"/>
      <c r="AO12" s="29"/>
    </row>
    <row r="13" spans="1:41" ht="15" customHeight="1">
      <c r="B13" s="166"/>
      <c r="C13" s="166"/>
      <c r="D13" s="166"/>
      <c r="E13" s="166"/>
      <c r="F13" s="19"/>
      <c r="Q13" s="128"/>
      <c r="W13" s="167" t="s">
        <v>195</v>
      </c>
      <c r="X13" s="168"/>
      <c r="Y13" s="168"/>
      <c r="Z13" s="29"/>
      <c r="AA13" s="29"/>
      <c r="AD13" s="167" t="s">
        <v>196</v>
      </c>
      <c r="AE13" s="168"/>
      <c r="AF13" s="168"/>
      <c r="AG13" s="29"/>
      <c r="AH13" s="29"/>
      <c r="AL13" s="167" t="s">
        <v>197</v>
      </c>
      <c r="AM13" s="168"/>
      <c r="AN13" s="168"/>
      <c r="AO13" s="29"/>
    </row>
    <row r="14" spans="1:41" ht="22.5" customHeight="1">
      <c r="A14" s="87" t="s">
        <v>17</v>
      </c>
      <c r="B14" s="260" t="s">
        <v>18</v>
      </c>
      <c r="C14" s="260"/>
      <c r="D14" s="260"/>
      <c r="E14" s="260"/>
      <c r="F14" s="19"/>
      <c r="W14" s="169" t="s">
        <v>198</v>
      </c>
      <c r="X14" s="168"/>
      <c r="Y14" s="168"/>
      <c r="Z14" s="29"/>
      <c r="AA14" s="29"/>
      <c r="AD14" s="169" t="s">
        <v>199</v>
      </c>
      <c r="AE14" s="168"/>
      <c r="AF14" s="168"/>
      <c r="AG14" s="29"/>
      <c r="AH14" s="29"/>
      <c r="AL14" s="169" t="s">
        <v>200</v>
      </c>
      <c r="AM14" s="168"/>
      <c r="AN14" s="168"/>
      <c r="AO14" s="29"/>
    </row>
    <row r="15" spans="1:41" ht="15" customHeight="1">
      <c r="B15" s="263" t="s">
        <v>179</v>
      </c>
      <c r="C15" s="263"/>
      <c r="D15" s="263"/>
      <c r="E15" s="263"/>
      <c r="W15" s="169" t="s">
        <v>201</v>
      </c>
      <c r="X15" s="168"/>
      <c r="Y15" s="168"/>
      <c r="Z15" s="29"/>
      <c r="AA15" s="29"/>
      <c r="AD15" s="169" t="s">
        <v>202</v>
      </c>
      <c r="AE15" s="168"/>
      <c r="AF15" s="168"/>
      <c r="AG15" s="29"/>
      <c r="AH15" s="29"/>
      <c r="AL15" s="169" t="s">
        <v>203</v>
      </c>
      <c r="AM15" s="168"/>
      <c r="AN15" s="168"/>
      <c r="AO15" s="29"/>
    </row>
    <row r="16" spans="1:41" ht="22.5" customHeight="1">
      <c r="A16" s="87" t="s">
        <v>312</v>
      </c>
      <c r="B16" s="263"/>
      <c r="C16" s="263"/>
      <c r="D16" s="263"/>
      <c r="E16" s="263"/>
      <c r="F16" s="20"/>
      <c r="W16" s="169" t="s">
        <v>204</v>
      </c>
      <c r="X16" s="168"/>
      <c r="Y16" s="168"/>
      <c r="Z16" s="29"/>
      <c r="AA16" s="29"/>
      <c r="AD16" s="169" t="s">
        <v>205</v>
      </c>
      <c r="AE16" s="168"/>
      <c r="AF16" s="168"/>
      <c r="AG16" s="29"/>
      <c r="AH16" s="29"/>
      <c r="AL16" s="169" t="s">
        <v>206</v>
      </c>
      <c r="AM16" s="168"/>
      <c r="AN16" s="168"/>
      <c r="AO16" s="29"/>
    </row>
    <row r="17" spans="1:41" ht="15" customHeight="1">
      <c r="B17" s="166"/>
      <c r="C17" s="166"/>
      <c r="D17" s="166"/>
      <c r="E17" s="166"/>
      <c r="F17" s="173"/>
      <c r="Q17" t="s">
        <v>56</v>
      </c>
      <c r="W17" s="191" t="s">
        <v>207</v>
      </c>
      <c r="X17" s="168"/>
      <c r="Y17" s="168"/>
      <c r="Z17" s="29"/>
      <c r="AA17" s="29"/>
      <c r="AD17" s="191" t="s">
        <v>208</v>
      </c>
      <c r="AE17" s="168"/>
      <c r="AF17" s="168"/>
      <c r="AG17" s="29"/>
      <c r="AH17" s="29"/>
      <c r="AL17" s="191" t="s">
        <v>209</v>
      </c>
      <c r="AM17" s="168"/>
      <c r="AN17" s="168"/>
      <c r="AO17" s="29"/>
    </row>
    <row r="18" spans="1:41" ht="22.5" customHeight="1">
      <c r="A18" s="87" t="s">
        <v>16</v>
      </c>
      <c r="B18" s="263" t="s">
        <v>388</v>
      </c>
      <c r="C18" s="263"/>
      <c r="D18" s="263"/>
      <c r="E18" s="263"/>
      <c r="F18" s="21"/>
      <c r="W18" s="169"/>
      <c r="X18" s="168"/>
      <c r="Y18" s="168"/>
      <c r="Z18" s="29"/>
      <c r="AA18" s="29"/>
      <c r="AD18" s="169"/>
      <c r="AE18" s="168"/>
      <c r="AF18" s="168"/>
      <c r="AG18" s="29"/>
      <c r="AH18" s="29"/>
      <c r="AL18" s="169"/>
      <c r="AM18" s="168"/>
      <c r="AN18" s="168"/>
      <c r="AO18" s="29"/>
    </row>
    <row r="19" spans="1:41" ht="15" customHeight="1">
      <c r="B19" s="166"/>
      <c r="C19" s="166"/>
      <c r="D19" s="166"/>
      <c r="E19" s="166"/>
      <c r="F19" s="21"/>
      <c r="W19" s="167" t="s">
        <v>210</v>
      </c>
      <c r="X19" s="168"/>
      <c r="Y19" s="168"/>
      <c r="Z19" s="29"/>
      <c r="AA19" s="29"/>
      <c r="AD19" s="167" t="s">
        <v>212</v>
      </c>
      <c r="AE19" s="168"/>
      <c r="AF19" s="168"/>
      <c r="AG19" s="29"/>
      <c r="AH19" s="29"/>
      <c r="AL19" s="167" t="s">
        <v>213</v>
      </c>
      <c r="AM19" s="168"/>
      <c r="AN19" s="168"/>
      <c r="AO19" s="29"/>
    </row>
    <row r="20" spans="1:41" ht="22.5" customHeight="1">
      <c r="A20" s="87" t="s">
        <v>24</v>
      </c>
      <c r="B20" s="260" t="s">
        <v>25</v>
      </c>
      <c r="C20" s="260"/>
      <c r="D20" s="260"/>
      <c r="E20" s="260"/>
      <c r="I20" s="23"/>
      <c r="W20" s="169" t="s">
        <v>211</v>
      </c>
      <c r="X20" s="168"/>
      <c r="Y20" s="168"/>
      <c r="Z20" s="29"/>
      <c r="AA20" s="29"/>
      <c r="AD20" s="169" t="s">
        <v>215</v>
      </c>
      <c r="AE20" s="168"/>
      <c r="AF20" s="168"/>
      <c r="AG20" s="29"/>
      <c r="AH20" s="29"/>
      <c r="AL20" s="169" t="s">
        <v>216</v>
      </c>
      <c r="AO20" s="29"/>
    </row>
    <row r="21" spans="1:41" ht="15" customHeight="1">
      <c r="B21" s="166"/>
      <c r="C21" s="166"/>
      <c r="D21" s="166"/>
      <c r="E21" s="166"/>
      <c r="H21" s="172"/>
      <c r="I21" s="172"/>
      <c r="J21" s="172"/>
      <c r="K21" s="172"/>
      <c r="L21" s="172"/>
      <c r="W21" s="169" t="s">
        <v>214</v>
      </c>
      <c r="X21" s="168"/>
      <c r="Y21" s="168"/>
      <c r="Z21" s="29"/>
      <c r="AA21" s="29"/>
      <c r="AD21" s="169" t="s">
        <v>218</v>
      </c>
      <c r="AE21" s="168"/>
      <c r="AF21" s="168"/>
      <c r="AG21" s="29"/>
      <c r="AH21" s="29"/>
      <c r="AL21" s="169" t="s">
        <v>219</v>
      </c>
      <c r="AM21" s="168"/>
      <c r="AN21" s="168"/>
      <c r="AO21" s="29"/>
    </row>
    <row r="22" spans="1:41" ht="22.5" customHeight="1">
      <c r="A22" s="87" t="s">
        <v>43</v>
      </c>
      <c r="B22" s="260" t="s">
        <v>44</v>
      </c>
      <c r="C22" s="260"/>
      <c r="D22" s="260"/>
      <c r="E22" s="260"/>
      <c r="W22" s="169" t="s">
        <v>217</v>
      </c>
      <c r="X22" s="168"/>
      <c r="Y22" s="168"/>
      <c r="Z22" s="29"/>
      <c r="AA22" s="29"/>
      <c r="AD22" s="169" t="s">
        <v>401</v>
      </c>
      <c r="AE22" s="168"/>
      <c r="AF22" s="168"/>
      <c r="AG22" s="29"/>
      <c r="AH22" s="29"/>
      <c r="AL22" s="169" t="s">
        <v>220</v>
      </c>
      <c r="AM22" s="168"/>
      <c r="AN22" s="168"/>
      <c r="AO22" s="29"/>
    </row>
    <row r="23" spans="1:41" ht="20.399999999999999">
      <c r="W23" s="169" t="s">
        <v>189</v>
      </c>
      <c r="X23" s="168"/>
      <c r="Y23" s="168"/>
      <c r="Z23" s="29"/>
      <c r="AA23" s="29"/>
      <c r="AD23" s="191" t="s">
        <v>221</v>
      </c>
      <c r="AE23" s="168"/>
      <c r="AF23" s="168"/>
      <c r="AG23" s="29"/>
      <c r="AH23" s="29"/>
      <c r="AL23" s="191" t="s">
        <v>222</v>
      </c>
      <c r="AM23" s="168"/>
      <c r="AN23" s="168"/>
      <c r="AO23" s="29"/>
    </row>
    <row r="24" spans="1:41" ht="20.399999999999999">
      <c r="W24" s="197" t="s">
        <v>192</v>
      </c>
      <c r="X24" s="168"/>
      <c r="Y24" s="168"/>
      <c r="Z24" s="29"/>
      <c r="AA24" s="29"/>
      <c r="AM24" s="168"/>
      <c r="AN24" s="168"/>
      <c r="AO24" s="29"/>
    </row>
    <row r="25" spans="1:41" ht="20.399999999999999">
      <c r="W25" s="168"/>
      <c r="X25" s="168"/>
      <c r="Y25" s="168"/>
      <c r="Z25" s="29"/>
      <c r="AA25" s="29"/>
      <c r="AD25" s="169"/>
      <c r="AE25" s="168"/>
      <c r="AF25" s="168"/>
      <c r="AG25" s="29"/>
      <c r="AH25" s="29"/>
      <c r="AL25" s="169"/>
      <c r="AM25" s="168"/>
      <c r="AN25" s="168"/>
      <c r="AO25" s="29"/>
    </row>
    <row r="26" spans="1:41" ht="21">
      <c r="W26" s="167" t="s">
        <v>223</v>
      </c>
      <c r="X26" s="168"/>
      <c r="Y26" s="168"/>
      <c r="Z26" s="29"/>
      <c r="AA26" s="29"/>
      <c r="AD26" s="167" t="s">
        <v>224</v>
      </c>
      <c r="AE26" s="168"/>
      <c r="AF26" s="168"/>
      <c r="AG26" s="29"/>
      <c r="AH26" s="29"/>
      <c r="AL26" s="167" t="s">
        <v>225</v>
      </c>
      <c r="AM26" s="168"/>
      <c r="AN26" s="168"/>
      <c r="AO26" s="29"/>
    </row>
    <row r="27" spans="1:41" ht="20.399999999999999">
      <c r="W27" s="169" t="s">
        <v>226</v>
      </c>
      <c r="X27" s="168"/>
      <c r="Y27" s="168"/>
      <c r="Z27" s="29"/>
      <c r="AA27" s="29"/>
      <c r="AD27" s="169" t="s">
        <v>227</v>
      </c>
      <c r="AE27" s="168"/>
      <c r="AF27" s="168"/>
      <c r="AG27" s="29"/>
      <c r="AH27" s="29"/>
      <c r="AL27" s="169" t="s">
        <v>228</v>
      </c>
      <c r="AM27" s="168"/>
      <c r="AN27" s="168"/>
      <c r="AO27" s="29"/>
    </row>
    <row r="28" spans="1:41" ht="20.399999999999999">
      <c r="W28" s="169" t="s">
        <v>229</v>
      </c>
      <c r="X28" s="168"/>
      <c r="Y28" s="168"/>
      <c r="Z28" s="29"/>
      <c r="AA28" s="29"/>
      <c r="AD28" s="169" t="s">
        <v>230</v>
      </c>
      <c r="AE28" s="168"/>
      <c r="AF28" s="168"/>
      <c r="AG28" s="29"/>
      <c r="AH28" s="29"/>
      <c r="AL28" s="169" t="s">
        <v>231</v>
      </c>
      <c r="AM28" s="168"/>
      <c r="AN28" s="168"/>
      <c r="AO28" s="29"/>
    </row>
    <row r="29" spans="1:41" ht="20.399999999999999">
      <c r="W29" s="169" t="s">
        <v>232</v>
      </c>
      <c r="X29" s="168"/>
      <c r="Y29" s="168"/>
      <c r="Z29" s="29"/>
      <c r="AA29" s="29"/>
      <c r="AD29" s="169" t="s">
        <v>233</v>
      </c>
      <c r="AE29" s="168"/>
      <c r="AF29" s="168"/>
      <c r="AG29" s="29"/>
      <c r="AH29" s="29"/>
      <c r="AL29" s="169" t="s">
        <v>234</v>
      </c>
      <c r="AM29" s="168"/>
      <c r="AN29" s="168"/>
      <c r="AO29" s="29"/>
    </row>
    <row r="30" spans="1:41" ht="20.399999999999999">
      <c r="W30" s="191" t="s">
        <v>235</v>
      </c>
      <c r="X30" s="168"/>
      <c r="Y30" s="168"/>
      <c r="Z30" s="29"/>
      <c r="AA30" s="29"/>
      <c r="AD30" s="191" t="s">
        <v>236</v>
      </c>
      <c r="AE30" s="168"/>
      <c r="AF30" s="168"/>
      <c r="AG30" s="29"/>
      <c r="AH30" s="29"/>
      <c r="AL30" s="191" t="s">
        <v>237</v>
      </c>
      <c r="AM30" s="168"/>
      <c r="AN30" s="168"/>
      <c r="AO30" s="29"/>
    </row>
    <row r="31" spans="1:41" ht="20.399999999999999">
      <c r="W31" s="169"/>
      <c r="X31" s="168"/>
      <c r="Y31" s="168"/>
      <c r="Z31" s="29"/>
      <c r="AA31" s="29"/>
      <c r="AD31" s="169"/>
      <c r="AE31" s="168"/>
      <c r="AF31" s="168"/>
      <c r="AG31" s="29"/>
      <c r="AH31" s="29"/>
      <c r="AL31" s="169"/>
      <c r="AM31" s="168"/>
      <c r="AN31" s="168"/>
      <c r="AO31" s="29"/>
    </row>
    <row r="32" spans="1:41" ht="21">
      <c r="W32" s="167" t="s">
        <v>238</v>
      </c>
      <c r="X32" s="168"/>
      <c r="Y32" s="168"/>
      <c r="Z32" s="29"/>
      <c r="AA32" s="29"/>
      <c r="AD32" s="167" t="s">
        <v>239</v>
      </c>
      <c r="AE32" s="168"/>
      <c r="AF32" s="168"/>
      <c r="AG32" s="29"/>
      <c r="AH32" s="29"/>
      <c r="AL32" s="167" t="s">
        <v>240</v>
      </c>
      <c r="AM32" s="168"/>
      <c r="AN32" s="168"/>
      <c r="AO32" s="29"/>
    </row>
    <row r="33" spans="23:46" ht="20.399999999999999">
      <c r="W33" s="169" t="s">
        <v>241</v>
      </c>
      <c r="X33" s="168"/>
      <c r="Y33" s="168"/>
      <c r="Z33" s="29"/>
      <c r="AA33" s="29"/>
      <c r="AD33" s="169" t="s">
        <v>242</v>
      </c>
      <c r="AE33" s="168"/>
      <c r="AF33" s="168"/>
      <c r="AG33" s="29"/>
      <c r="AH33" s="29"/>
      <c r="AL33" s="169" t="s">
        <v>243</v>
      </c>
      <c r="AM33" s="168"/>
      <c r="AN33" s="168"/>
      <c r="AO33" s="29"/>
    </row>
    <row r="34" spans="23:46" ht="20.399999999999999">
      <c r="W34" s="169" t="s">
        <v>244</v>
      </c>
      <c r="X34" s="168"/>
      <c r="Y34" s="168"/>
      <c r="Z34" s="29"/>
      <c r="AA34" s="29"/>
      <c r="AD34" s="170" t="s">
        <v>245</v>
      </c>
      <c r="AG34" s="29"/>
      <c r="AH34" s="29"/>
      <c r="AL34" s="169" t="s">
        <v>246</v>
      </c>
      <c r="AM34" s="168"/>
      <c r="AN34" s="168"/>
      <c r="AO34" s="29"/>
    </row>
    <row r="35" spans="23:46" ht="20.399999999999999">
      <c r="W35" s="169" t="s">
        <v>247</v>
      </c>
      <c r="X35" s="168"/>
      <c r="Y35" s="168"/>
      <c r="Z35" s="29"/>
      <c r="AA35" s="29"/>
      <c r="AD35" s="169" t="s">
        <v>248</v>
      </c>
      <c r="AE35" s="168"/>
      <c r="AF35" s="168"/>
      <c r="AG35" s="29"/>
      <c r="AH35" s="29"/>
      <c r="AL35" s="169" t="s">
        <v>249</v>
      </c>
      <c r="AM35" s="168"/>
      <c r="AN35" s="168"/>
      <c r="AO35" s="29"/>
    </row>
    <row r="36" spans="23:46" ht="20.399999999999999">
      <c r="W36" s="191" t="s">
        <v>250</v>
      </c>
      <c r="X36" s="168"/>
      <c r="Y36" s="168"/>
      <c r="Z36" s="29"/>
      <c r="AA36" s="29"/>
      <c r="AD36" s="191" t="s">
        <v>251</v>
      </c>
      <c r="AE36" s="168"/>
      <c r="AF36" s="168"/>
      <c r="AG36" s="29"/>
      <c r="AH36" s="29"/>
      <c r="AI36" s="3"/>
      <c r="AK36" s="3"/>
      <c r="AL36" s="191" t="s">
        <v>252</v>
      </c>
      <c r="AM36" s="168"/>
      <c r="AN36" s="168"/>
      <c r="AO36" s="29"/>
      <c r="AP36" s="3"/>
      <c r="AQ36" s="3"/>
      <c r="AR36" s="3"/>
    </row>
    <row r="37" spans="23:46" ht="20.399999999999999">
      <c r="W37" s="169"/>
      <c r="X37" s="168"/>
      <c r="Y37" s="168"/>
      <c r="Z37" s="29"/>
      <c r="AA37" s="29"/>
      <c r="AL37" s="169"/>
      <c r="AM37" s="168"/>
      <c r="AN37" s="168"/>
      <c r="AO37" s="29"/>
    </row>
    <row r="38" spans="23:46" ht="21">
      <c r="W38" s="167" t="s">
        <v>253</v>
      </c>
      <c r="X38" s="168"/>
      <c r="Y38" s="168"/>
      <c r="Z38" s="29"/>
      <c r="AA38" s="29"/>
      <c r="AD38" s="167" t="s">
        <v>254</v>
      </c>
      <c r="AE38" s="168"/>
      <c r="AF38" s="168"/>
      <c r="AG38" s="29"/>
      <c r="AH38" s="29"/>
      <c r="AL38" s="167" t="s">
        <v>255</v>
      </c>
      <c r="AM38" s="168"/>
      <c r="AN38" s="168"/>
      <c r="AO38" s="29"/>
    </row>
    <row r="39" spans="23:46" ht="20.399999999999999">
      <c r="W39" s="169" t="s">
        <v>256</v>
      </c>
      <c r="X39" s="168"/>
      <c r="Y39" s="168"/>
      <c r="Z39" s="29"/>
      <c r="AA39" s="29"/>
      <c r="AD39" s="169" t="s">
        <v>257</v>
      </c>
      <c r="AE39" s="168"/>
      <c r="AF39" s="168"/>
      <c r="AG39" s="29"/>
      <c r="AH39" s="29"/>
      <c r="AL39" s="169" t="s">
        <v>258</v>
      </c>
      <c r="AM39" s="168"/>
      <c r="AN39" s="168"/>
      <c r="AO39" s="29"/>
    </row>
    <row r="40" spans="23:46" ht="20.399999999999999">
      <c r="W40" s="169" t="s">
        <v>259</v>
      </c>
      <c r="X40" s="168"/>
      <c r="Y40" s="168"/>
      <c r="Z40" s="29"/>
      <c r="AA40" s="29"/>
      <c r="AD40" s="169" t="s">
        <v>260</v>
      </c>
      <c r="AE40" s="168"/>
      <c r="AF40" s="168"/>
      <c r="AG40" s="29"/>
      <c r="AH40" s="29"/>
      <c r="AL40" s="169" t="s">
        <v>261</v>
      </c>
      <c r="AM40" s="168"/>
      <c r="AN40" s="168"/>
      <c r="AO40" s="29"/>
    </row>
    <row r="41" spans="23:46" ht="20.399999999999999">
      <c r="W41" s="169" t="s">
        <v>262</v>
      </c>
      <c r="X41" s="168"/>
      <c r="Y41" s="168"/>
      <c r="Z41" s="29"/>
      <c r="AA41" s="29"/>
      <c r="AD41" s="169" t="s">
        <v>263</v>
      </c>
      <c r="AE41" s="168"/>
      <c r="AF41" s="168"/>
      <c r="AG41" s="29"/>
      <c r="AH41" s="29"/>
      <c r="AL41" s="169" t="s">
        <v>264</v>
      </c>
      <c r="AM41" s="168"/>
      <c r="AN41" s="168"/>
      <c r="AO41" s="29"/>
    </row>
    <row r="42" spans="23:46" ht="20.399999999999999">
      <c r="W42" s="191" t="s">
        <v>265</v>
      </c>
      <c r="X42" s="168"/>
      <c r="Y42" s="171"/>
      <c r="Z42" s="24"/>
      <c r="AA42" s="24"/>
      <c r="AB42" s="3"/>
      <c r="AC42" s="3"/>
      <c r="AD42" s="191" t="s">
        <v>266</v>
      </c>
      <c r="AE42" s="168"/>
      <c r="AF42" s="168"/>
      <c r="AG42" s="29"/>
      <c r="AH42" s="29"/>
      <c r="AJ42" s="3"/>
      <c r="AL42" s="197" t="s">
        <v>267</v>
      </c>
      <c r="AM42" s="168"/>
      <c r="AN42" s="168"/>
      <c r="AO42" s="29"/>
      <c r="AS42" s="3"/>
      <c r="AT42" s="3"/>
    </row>
    <row r="43" spans="23:46" ht="20.399999999999999">
      <c r="W43" s="169"/>
      <c r="X43" s="171"/>
      <c r="Y43" s="168"/>
      <c r="Z43" s="29"/>
      <c r="AA43" s="29"/>
      <c r="AD43" s="169"/>
      <c r="AE43" s="168"/>
      <c r="AF43" s="168"/>
      <c r="AG43" s="29"/>
      <c r="AH43" s="29"/>
    </row>
    <row r="44" spans="23:46" ht="21">
      <c r="W44" s="167" t="s">
        <v>268</v>
      </c>
      <c r="X44" s="168"/>
      <c r="Y44" s="168"/>
      <c r="Z44" s="168"/>
      <c r="AD44" s="167" t="s">
        <v>269</v>
      </c>
      <c r="AE44" s="168"/>
      <c r="AF44" s="168"/>
      <c r="AG44" s="29"/>
      <c r="AH44" s="29"/>
    </row>
    <row r="45" spans="23:46" ht="20.399999999999999">
      <c r="W45" s="169" t="s">
        <v>270</v>
      </c>
      <c r="X45" s="168"/>
      <c r="Y45" s="168"/>
      <c r="Z45" s="168"/>
      <c r="AD45" s="169" t="s">
        <v>271</v>
      </c>
      <c r="AE45" s="168"/>
      <c r="AF45" s="168"/>
      <c r="AG45" s="29"/>
      <c r="AH45" s="29"/>
    </row>
    <row r="46" spans="23:46" ht="20.399999999999999">
      <c r="W46" s="169" t="s">
        <v>272</v>
      </c>
      <c r="X46" s="168"/>
      <c r="Y46" s="168"/>
      <c r="Z46" s="168"/>
      <c r="AD46" s="169" t="s">
        <v>273</v>
      </c>
      <c r="AE46" s="168"/>
      <c r="AF46" s="168"/>
      <c r="AG46" s="29"/>
      <c r="AH46" s="29"/>
    </row>
    <row r="47" spans="23:46" ht="20.399999999999999">
      <c r="W47" s="169" t="s">
        <v>274</v>
      </c>
      <c r="X47" s="168"/>
      <c r="Y47" s="168"/>
      <c r="Z47" s="168"/>
      <c r="AD47" s="169" t="s">
        <v>275</v>
      </c>
      <c r="AE47" s="168"/>
      <c r="AF47" s="168"/>
      <c r="AG47" s="29"/>
      <c r="AH47" s="29"/>
    </row>
    <row r="48" spans="23:46" ht="20.399999999999999">
      <c r="W48" s="191" t="s">
        <v>276</v>
      </c>
      <c r="X48" s="168"/>
      <c r="Y48" s="168"/>
      <c r="Z48" s="168"/>
      <c r="AD48" s="191" t="s">
        <v>277</v>
      </c>
      <c r="AE48" s="168"/>
      <c r="AF48" s="168"/>
      <c r="AG48" s="29"/>
      <c r="AH48" s="29"/>
      <c r="AI48" s="29"/>
    </row>
    <row r="49" spans="23:36">
      <c r="AD49" s="29"/>
      <c r="AE49" s="29"/>
      <c r="AF49" s="29"/>
      <c r="AG49" s="29"/>
      <c r="AH49" s="29"/>
      <c r="AI49" s="29"/>
      <c r="AJ49" s="29"/>
    </row>
    <row r="50" spans="23:36" ht="21">
      <c r="W50" s="167" t="s">
        <v>278</v>
      </c>
      <c r="X50" s="168"/>
      <c r="Y50" s="168"/>
      <c r="Z50" s="29"/>
      <c r="AA50" s="29"/>
      <c r="AD50" s="167" t="s">
        <v>279</v>
      </c>
      <c r="AE50" s="168"/>
      <c r="AF50" s="168"/>
      <c r="AG50" s="29"/>
    </row>
    <row r="51" spans="23:36" ht="20.399999999999999">
      <c r="W51" s="169" t="s">
        <v>280</v>
      </c>
      <c r="X51" s="168"/>
      <c r="Y51" s="168"/>
      <c r="Z51" s="29"/>
      <c r="AA51" s="29"/>
      <c r="AD51" s="169" t="s">
        <v>281</v>
      </c>
      <c r="AE51" s="168"/>
      <c r="AF51" s="168"/>
      <c r="AG51" s="29"/>
    </row>
    <row r="52" spans="23:36" ht="20.399999999999999">
      <c r="W52" s="169" t="s">
        <v>282</v>
      </c>
      <c r="X52" s="168"/>
      <c r="Y52" s="168"/>
      <c r="Z52" s="29"/>
      <c r="AA52" s="29"/>
      <c r="AD52" s="169" t="s">
        <v>283</v>
      </c>
      <c r="AE52" s="168"/>
      <c r="AF52" s="168"/>
      <c r="AG52" s="29"/>
    </row>
    <row r="53" spans="23:36" ht="20.399999999999999">
      <c r="W53" s="169" t="s">
        <v>284</v>
      </c>
      <c r="X53" s="168"/>
      <c r="Y53" s="168"/>
      <c r="Z53" s="29"/>
      <c r="AA53" s="29"/>
      <c r="AD53" s="169" t="s">
        <v>285</v>
      </c>
      <c r="AE53" s="168"/>
      <c r="AF53" s="168"/>
      <c r="AG53" s="29"/>
    </row>
    <row r="54" spans="23:36" ht="20.399999999999999">
      <c r="W54" s="191" t="s">
        <v>286</v>
      </c>
      <c r="X54" s="168"/>
      <c r="Y54" s="168"/>
      <c r="Z54" s="29"/>
      <c r="AA54" s="29"/>
      <c r="AD54" s="191" t="s">
        <v>287</v>
      </c>
      <c r="AE54" s="168"/>
      <c r="AF54" s="168"/>
      <c r="AG54" s="29"/>
    </row>
  </sheetData>
  <mergeCells count="8">
    <mergeCell ref="B22:E22"/>
    <mergeCell ref="B20:E20"/>
    <mergeCell ref="B14:E14"/>
    <mergeCell ref="P10:S10"/>
    <mergeCell ref="A10:E10"/>
    <mergeCell ref="B18:E18"/>
    <mergeCell ref="B12:E12"/>
    <mergeCell ref="B15:E16"/>
  </mergeCells>
  <hyperlinks>
    <hyperlink ref="A18" location="'Общий список'!A1" display="TOTAL"/>
    <hyperlink ref="A14" location="WIN!A1" display="WIN"/>
    <hyperlink ref="A12" location="RAC!A1" display="RAC"/>
    <hyperlink ref="A20" location="'услуги ДАИЧИ'!A1" display="УСЛУГИ"/>
    <hyperlink ref="A22" location="Контроллеры!A1" display="ОБЛАКО"/>
    <hyperlink ref="A16" location="MULTI!A9" display="MULTI"/>
    <hyperlink ref="AD11" r:id="rId1"/>
    <hyperlink ref="W11" r:id="rId2"/>
    <hyperlink ref="AL11" r:id="rId3"/>
    <hyperlink ref="AL17" r:id="rId4"/>
    <hyperlink ref="AD17" r:id="rId5"/>
    <hyperlink ref="W17" r:id="rId6"/>
    <hyperlink ref="W24" r:id="rId7"/>
    <hyperlink ref="AD23" r:id="rId8"/>
    <hyperlink ref="AL23" r:id="rId9"/>
    <hyperlink ref="AL30" r:id="rId10"/>
    <hyperlink ref="AD30" r:id="rId11"/>
    <hyperlink ref="W30" r:id="rId12"/>
    <hyperlink ref="W36" r:id="rId13"/>
    <hyperlink ref="AD36" r:id="rId14"/>
    <hyperlink ref="AL36" r:id="rId15"/>
    <hyperlink ref="W42" r:id="rId16"/>
    <hyperlink ref="AD42" r:id="rId17"/>
    <hyperlink ref="AL42" r:id="rId18"/>
    <hyperlink ref="W48" r:id="rId19"/>
    <hyperlink ref="AD48" r:id="rId20"/>
    <hyperlink ref="W54" r:id="rId21"/>
    <hyperlink ref="AD54" r:id="rId22"/>
  </hyperlinks>
  <pageMargins left="0.7" right="0.7" top="0.75" bottom="0.75" header="0.3" footer="0.3"/>
  <pageSetup paperSize="9" scale="21" orientation="portrait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DB3"/>
    <outlinePr summaryBelow="0" summaryRight="0"/>
  </sheetPr>
  <dimension ref="A1:AA99"/>
  <sheetViews>
    <sheetView showGridLines="0" tabSelected="1" topLeftCell="A16" zoomScale="90" zoomScaleNormal="90" workbookViewId="0">
      <selection activeCell="K4" sqref="K1:K1048576"/>
    </sheetView>
  </sheetViews>
  <sheetFormatPr defaultColWidth="9.109375" defaultRowHeight="13.8" outlineLevelRow="1"/>
  <cols>
    <col min="1" max="1" width="13.44140625" style="29" customWidth="1"/>
    <col min="2" max="2" width="12.5546875" style="29" customWidth="1"/>
    <col min="3" max="3" width="7.44140625" style="29" customWidth="1"/>
    <col min="4" max="4" width="8.5546875" style="29" customWidth="1"/>
    <col min="5" max="5" width="14" style="29" customWidth="1"/>
    <col min="6" max="6" width="14.88671875" style="29" customWidth="1"/>
    <col min="7" max="7" width="9.109375" style="29" hidden="1" customWidth="1"/>
    <col min="8" max="8" width="10" style="29" hidden="1" customWidth="1"/>
    <col min="9" max="9" width="10.33203125" style="29" hidden="1" customWidth="1"/>
    <col min="10" max="10" width="11.5546875" style="29" hidden="1" customWidth="1"/>
    <col min="11" max="11" width="23.88671875" style="29" customWidth="1"/>
    <col min="12" max="12" width="17.44140625" style="24" hidden="1" customWidth="1"/>
    <col min="13" max="14" width="9.109375" style="24"/>
    <col min="15" max="15" width="9.6640625" style="24" bestFit="1" customWidth="1"/>
    <col min="16" max="17" width="9.109375" style="24"/>
    <col min="18" max="18" width="11.109375" style="205" bestFit="1" customWidth="1"/>
    <col min="19" max="20" width="9.6640625" style="24" bestFit="1" customWidth="1"/>
    <col min="21" max="27" width="9.109375" style="24"/>
    <col min="28" max="16384" width="9.109375" style="29"/>
  </cols>
  <sheetData>
    <row r="1" spans="1:21" ht="38.4" customHeight="1">
      <c r="A1" s="391" t="s">
        <v>415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O1"/>
    </row>
    <row r="2" spans="1:21" ht="38.4" customHeight="1">
      <c r="A2" s="266" t="s">
        <v>0</v>
      </c>
      <c r="B2" s="266" t="s">
        <v>1</v>
      </c>
      <c r="C2" s="266" t="s">
        <v>144</v>
      </c>
      <c r="D2" s="277" t="s">
        <v>145</v>
      </c>
      <c r="E2" s="268" t="s">
        <v>20</v>
      </c>
      <c r="F2" s="269"/>
      <c r="G2" s="270" t="s">
        <v>2</v>
      </c>
      <c r="H2" s="274" t="s">
        <v>54</v>
      </c>
      <c r="I2" s="274"/>
      <c r="J2" s="275" t="s">
        <v>407</v>
      </c>
      <c r="K2" s="264" t="s">
        <v>413</v>
      </c>
    </row>
    <row r="3" spans="1:21" ht="46.5" customHeight="1">
      <c r="A3" s="267"/>
      <c r="B3" s="267"/>
      <c r="C3" s="267"/>
      <c r="D3" s="278"/>
      <c r="E3" s="39" t="s">
        <v>21</v>
      </c>
      <c r="F3" s="39" t="s">
        <v>22</v>
      </c>
      <c r="G3" s="271"/>
      <c r="H3" s="190" t="s">
        <v>405</v>
      </c>
      <c r="I3" s="190" t="s">
        <v>406</v>
      </c>
      <c r="J3" s="276"/>
      <c r="K3" s="265"/>
      <c r="S3" s="240"/>
    </row>
    <row r="4" spans="1:21" ht="69.75" customHeight="1">
      <c r="A4" s="279" t="s">
        <v>360</v>
      </c>
      <c r="B4" s="280"/>
      <c r="C4" s="105"/>
      <c r="D4" s="105"/>
      <c r="E4" s="272" t="s">
        <v>397</v>
      </c>
      <c r="F4" s="272"/>
      <c r="G4" s="272" t="s">
        <v>396</v>
      </c>
      <c r="H4" s="273"/>
      <c r="I4" s="189"/>
      <c r="J4" s="111"/>
      <c r="K4" s="111"/>
      <c r="L4" s="121" t="s">
        <v>109</v>
      </c>
      <c r="P4" s="239"/>
      <c r="Q4" s="239"/>
      <c r="R4" s="24"/>
    </row>
    <row r="5" spans="1:21" outlineLevel="1">
      <c r="A5" s="17"/>
      <c r="B5" s="17"/>
      <c r="C5" s="125"/>
      <c r="D5" s="17"/>
      <c r="E5" s="17"/>
      <c r="F5" s="17"/>
      <c r="G5" s="17"/>
      <c r="H5" s="17"/>
      <c r="I5" s="17"/>
      <c r="J5" s="17"/>
      <c r="K5" s="17"/>
    </row>
    <row r="6" spans="1:21" ht="15" outlineLevel="1">
      <c r="A6" s="392" t="s">
        <v>361</v>
      </c>
      <c r="B6" s="392" t="s">
        <v>366</v>
      </c>
      <c r="C6" s="404" t="s">
        <v>146</v>
      </c>
      <c r="D6" s="392" t="s">
        <v>147</v>
      </c>
      <c r="E6" s="399">
        <v>2.1</v>
      </c>
      <c r="F6" s="399">
        <v>2.1</v>
      </c>
      <c r="G6" s="394" t="s">
        <v>94</v>
      </c>
      <c r="H6" s="402">
        <f>VLOOKUP(A6,'Общий список'!B:D,3,FALSE)</f>
        <v>5400</v>
      </c>
      <c r="I6" s="402">
        <f>VLOOKUP(B6,'Общий список'!B:D,3,FALSE)</f>
        <v>10090</v>
      </c>
      <c r="J6" s="403" t="e">
        <f>ROUND((H6+I6)*(1-#REF!),0)</f>
        <v>#REF!</v>
      </c>
      <c r="K6" s="397">
        <v>19000</v>
      </c>
      <c r="L6" s="122" t="s">
        <v>110</v>
      </c>
      <c r="S6" s="206"/>
      <c r="T6" s="207"/>
      <c r="U6" s="149"/>
    </row>
    <row r="7" spans="1:21" ht="15" outlineLevel="1">
      <c r="A7" s="392" t="s">
        <v>362</v>
      </c>
      <c r="B7" s="392" t="s">
        <v>367</v>
      </c>
      <c r="C7" s="404" t="s">
        <v>146</v>
      </c>
      <c r="D7" s="392" t="s">
        <v>147</v>
      </c>
      <c r="E7" s="399">
        <v>2.5</v>
      </c>
      <c r="F7" s="399">
        <v>2.5</v>
      </c>
      <c r="G7" s="394" t="s">
        <v>94</v>
      </c>
      <c r="H7" s="402">
        <f>VLOOKUP(A7,'Общий список'!B:D,3,FALSE)</f>
        <v>5900</v>
      </c>
      <c r="I7" s="402">
        <f>VLOOKUP(B7,'Общий список'!B:D,3,FALSE)</f>
        <v>11090</v>
      </c>
      <c r="J7" s="403" t="e">
        <f>ROUND((H7+I7)*(1-#REF!),0)</f>
        <v>#REF!</v>
      </c>
      <c r="K7" s="397">
        <v>21000</v>
      </c>
      <c r="L7" s="122" t="s">
        <v>110</v>
      </c>
      <c r="S7" s="206"/>
      <c r="T7" s="207"/>
      <c r="U7" s="149"/>
    </row>
    <row r="8" spans="1:21" ht="15" outlineLevel="1">
      <c r="A8" s="392" t="s">
        <v>363</v>
      </c>
      <c r="B8" s="392" t="s">
        <v>368</v>
      </c>
      <c r="C8" s="404" t="s">
        <v>146</v>
      </c>
      <c r="D8" s="392" t="s">
        <v>147</v>
      </c>
      <c r="E8" s="399">
        <v>3.3</v>
      </c>
      <c r="F8" s="399">
        <v>3.3</v>
      </c>
      <c r="G8" s="394" t="s">
        <v>94</v>
      </c>
      <c r="H8" s="402">
        <f>VLOOKUP(A8,'Общий список'!B:D,3,FALSE)</f>
        <v>8400</v>
      </c>
      <c r="I8" s="402">
        <f>VLOOKUP(B8,'Общий список'!B:D,3,FALSE)</f>
        <v>15590</v>
      </c>
      <c r="J8" s="403" t="e">
        <f>ROUND((H8+I8)*(1-#REF!),0)</f>
        <v>#REF!</v>
      </c>
      <c r="K8" s="397">
        <v>28000</v>
      </c>
      <c r="L8" s="122" t="s">
        <v>110</v>
      </c>
      <c r="S8" s="206"/>
      <c r="T8" s="207"/>
      <c r="U8" s="149"/>
    </row>
    <row r="9" spans="1:21" ht="15" outlineLevel="1">
      <c r="A9" s="392" t="s">
        <v>364</v>
      </c>
      <c r="B9" s="392" t="s">
        <v>369</v>
      </c>
      <c r="C9" s="404" t="s">
        <v>146</v>
      </c>
      <c r="D9" s="392" t="s">
        <v>147</v>
      </c>
      <c r="E9" s="399">
        <v>5.0999999999999996</v>
      </c>
      <c r="F9" s="399">
        <v>5.0999999999999996</v>
      </c>
      <c r="G9" s="394" t="s">
        <v>94</v>
      </c>
      <c r="H9" s="402">
        <f>VLOOKUP(A9,'Общий список'!B:D,3,FALSE)</f>
        <v>14300</v>
      </c>
      <c r="I9" s="402">
        <f>VLOOKUP(B9,'Общий список'!B:D,3,FALSE)</f>
        <v>26690</v>
      </c>
      <c r="J9" s="403" t="e">
        <f>ROUND((H9+I9)*(1-#REF!),0)</f>
        <v>#REF!</v>
      </c>
      <c r="K9" s="397">
        <v>47000</v>
      </c>
      <c r="L9" s="122" t="s">
        <v>111</v>
      </c>
      <c r="S9" s="206"/>
      <c r="T9" s="207"/>
      <c r="U9" s="149"/>
    </row>
    <row r="10" spans="1:21" ht="15" outlineLevel="1">
      <c r="A10" s="392" t="s">
        <v>365</v>
      </c>
      <c r="B10" s="392" t="s">
        <v>370</v>
      </c>
      <c r="C10" s="404" t="s">
        <v>146</v>
      </c>
      <c r="D10" s="392" t="s">
        <v>147</v>
      </c>
      <c r="E10" s="399">
        <v>6.8</v>
      </c>
      <c r="F10" s="399">
        <v>7.2</v>
      </c>
      <c r="G10" s="394" t="s">
        <v>94</v>
      </c>
      <c r="H10" s="402">
        <f>VLOOKUP(A10,'Общий список'!B:D,3,FALSE)</f>
        <v>16000</v>
      </c>
      <c r="I10" s="402">
        <f>VLOOKUP(B10,'Общий список'!B:D,3,FALSE)</f>
        <v>37490</v>
      </c>
      <c r="J10" s="403" t="e">
        <f>ROUND((H10+I10)*(1-#REF!),0)</f>
        <v>#REF!</v>
      </c>
      <c r="K10" s="397">
        <v>62000</v>
      </c>
      <c r="L10" s="122" t="s">
        <v>112</v>
      </c>
      <c r="S10" s="206"/>
      <c r="T10" s="207"/>
      <c r="U10" s="149"/>
    </row>
    <row r="11" spans="1:21" outlineLevel="1">
      <c r="A11" s="232"/>
      <c r="B11" s="17"/>
      <c r="C11" s="125"/>
      <c r="D11" s="17"/>
      <c r="E11" s="17"/>
      <c r="F11" s="17"/>
      <c r="G11" s="17"/>
      <c r="H11" s="247"/>
      <c r="I11" s="247"/>
      <c r="J11" s="247"/>
      <c r="K11" s="17"/>
      <c r="S11" s="206"/>
      <c r="T11" s="207"/>
      <c r="U11" s="149"/>
    </row>
    <row r="12" spans="1:21" ht="15" outlineLevel="1">
      <c r="A12" s="392" t="s">
        <v>371</v>
      </c>
      <c r="B12" s="392" t="s">
        <v>372</v>
      </c>
      <c r="C12" s="401" t="s">
        <v>416</v>
      </c>
      <c r="D12" s="392" t="s">
        <v>147</v>
      </c>
      <c r="E12" s="393" t="s">
        <v>71</v>
      </c>
      <c r="F12" s="393" t="s">
        <v>76</v>
      </c>
      <c r="G12" s="394" t="s">
        <v>94</v>
      </c>
      <c r="H12" s="402">
        <f>VLOOKUP(A12,'Общий список'!B:D,3,FALSE)</f>
        <v>6600</v>
      </c>
      <c r="I12" s="402">
        <f>VLOOKUP(B12,'Общий список'!B:D,3,FALSE)</f>
        <v>15390</v>
      </c>
      <c r="J12" s="403" t="e">
        <f>ROUND((H12+I12)*(1-#REF!),0)</f>
        <v>#REF!</v>
      </c>
      <c r="K12" s="397">
        <v>25000</v>
      </c>
      <c r="L12" s="122" t="s">
        <v>110</v>
      </c>
      <c r="S12" s="206"/>
      <c r="T12" s="207"/>
      <c r="U12" s="149"/>
    </row>
    <row r="13" spans="1:21" ht="15" outlineLevel="1">
      <c r="A13" s="392" t="s">
        <v>373</v>
      </c>
      <c r="B13" s="392" t="s">
        <v>374</v>
      </c>
      <c r="C13" s="401" t="s">
        <v>416</v>
      </c>
      <c r="D13" s="392" t="s">
        <v>147</v>
      </c>
      <c r="E13" s="393" t="s">
        <v>72</v>
      </c>
      <c r="F13" s="393" t="s">
        <v>77</v>
      </c>
      <c r="G13" s="394" t="s">
        <v>94</v>
      </c>
      <c r="H13" s="402">
        <f>VLOOKUP(A13,'Общий список'!B:D,3,FALSE)</f>
        <v>7200</v>
      </c>
      <c r="I13" s="402">
        <f>VLOOKUP(B13,'Общий список'!B:D,3,FALSE)</f>
        <v>16790</v>
      </c>
      <c r="J13" s="403" t="e">
        <f>ROUND((H13+I13)*(1-#REF!),0)</f>
        <v>#REF!</v>
      </c>
      <c r="K13" s="397">
        <v>28000</v>
      </c>
      <c r="L13" s="122" t="s">
        <v>110</v>
      </c>
      <c r="S13" s="206"/>
      <c r="T13" s="207"/>
      <c r="U13" s="149"/>
    </row>
    <row r="14" spans="1:21" ht="15" outlineLevel="1">
      <c r="A14" s="392" t="s">
        <v>375</v>
      </c>
      <c r="B14" s="400" t="s">
        <v>376</v>
      </c>
      <c r="C14" s="401" t="s">
        <v>416</v>
      </c>
      <c r="D14" s="392" t="s">
        <v>147</v>
      </c>
      <c r="E14" s="393" t="s">
        <v>73</v>
      </c>
      <c r="F14" s="393" t="s">
        <v>78</v>
      </c>
      <c r="G14" s="394" t="s">
        <v>94</v>
      </c>
      <c r="H14" s="402">
        <f>VLOOKUP(A14,'Общий список'!B:D,3,FALSE)</f>
        <v>8200</v>
      </c>
      <c r="I14" s="402">
        <f>VLOOKUP(B14,'Общий список'!B:D,3,FALSE)</f>
        <v>19290</v>
      </c>
      <c r="J14" s="403" t="e">
        <f>ROUND((H14+I14)*(1-#REF!),0)</f>
        <v>#REF!</v>
      </c>
      <c r="K14" s="397">
        <v>33000</v>
      </c>
      <c r="L14" s="122" t="s">
        <v>110</v>
      </c>
      <c r="S14" s="206"/>
      <c r="T14" s="207"/>
      <c r="U14" s="149"/>
    </row>
    <row r="15" spans="1:21" ht="15" outlineLevel="1">
      <c r="A15" s="392" t="s">
        <v>377</v>
      </c>
      <c r="B15" s="392" t="s">
        <v>378</v>
      </c>
      <c r="C15" s="401" t="s">
        <v>416</v>
      </c>
      <c r="D15" s="392" t="s">
        <v>147</v>
      </c>
      <c r="E15" s="393" t="s">
        <v>74</v>
      </c>
      <c r="F15" s="393" t="s">
        <v>79</v>
      </c>
      <c r="G15" s="394" t="s">
        <v>94</v>
      </c>
      <c r="H15" s="402">
        <f>VLOOKUP(A15,'Общий список'!B:D,3,FALSE)</f>
        <v>14200</v>
      </c>
      <c r="I15" s="402">
        <f>VLOOKUP(B15,'Общий список'!B:D,3,FALSE)</f>
        <v>33290</v>
      </c>
      <c r="J15" s="403" t="e">
        <f>ROUND((H15+I15)*(1-#REF!),0)</f>
        <v>#REF!</v>
      </c>
      <c r="K15" s="397">
        <v>55000</v>
      </c>
      <c r="L15" s="122" t="s">
        <v>111</v>
      </c>
      <c r="S15" s="206"/>
      <c r="T15" s="207"/>
      <c r="U15" s="149"/>
    </row>
    <row r="16" spans="1:21" ht="15" outlineLevel="1">
      <c r="A16" s="392" t="s">
        <v>379</v>
      </c>
      <c r="B16" s="392" t="s">
        <v>380</v>
      </c>
      <c r="C16" s="401" t="s">
        <v>416</v>
      </c>
      <c r="D16" s="392" t="s">
        <v>147</v>
      </c>
      <c r="E16" s="393" t="s">
        <v>75</v>
      </c>
      <c r="F16" s="393" t="s">
        <v>80</v>
      </c>
      <c r="G16" s="394" t="s">
        <v>94</v>
      </c>
      <c r="H16" s="402">
        <f>VLOOKUP(A16,'Общий список'!B:D,3,FALSE)</f>
        <v>18000</v>
      </c>
      <c r="I16" s="402">
        <f>VLOOKUP(B16,'Общий список'!B:D,3,FALSE)</f>
        <v>41990</v>
      </c>
      <c r="J16" s="403" t="e">
        <f>ROUND((H16+I16)*(1-#REF!),0)</f>
        <v>#REF!</v>
      </c>
      <c r="K16" s="397">
        <v>68000</v>
      </c>
      <c r="L16" s="122" t="s">
        <v>111</v>
      </c>
      <c r="S16" s="206"/>
      <c r="T16" s="207"/>
      <c r="U16" s="149"/>
    </row>
    <row r="17" spans="1:21" outlineLevel="1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208"/>
      <c r="S17" s="206"/>
      <c r="T17" s="207"/>
      <c r="U17" s="149"/>
    </row>
    <row r="18" spans="1:21" ht="69.75" customHeight="1">
      <c r="A18" s="279" t="s">
        <v>352</v>
      </c>
      <c r="B18" s="280"/>
      <c r="C18" s="105"/>
      <c r="D18" s="105"/>
      <c r="E18" s="272" t="s">
        <v>398</v>
      </c>
      <c r="F18" s="272"/>
      <c r="G18" s="272" t="s">
        <v>396</v>
      </c>
      <c r="H18" s="273"/>
      <c r="I18" s="189"/>
      <c r="J18" s="111"/>
      <c r="K18" s="111"/>
      <c r="L18" s="121" t="s">
        <v>109</v>
      </c>
    </row>
    <row r="19" spans="1:21" outlineLevel="1">
      <c r="A19" s="17"/>
      <c r="B19" s="17"/>
      <c r="C19" s="125"/>
      <c r="D19" s="17"/>
      <c r="E19" s="17"/>
      <c r="F19" s="17"/>
      <c r="G19" s="17"/>
      <c r="H19" s="17"/>
      <c r="I19" s="17"/>
      <c r="J19" s="17"/>
      <c r="K19" s="17"/>
    </row>
    <row r="20" spans="1:21" ht="15" outlineLevel="1">
      <c r="A20" s="392" t="s">
        <v>61</v>
      </c>
      <c r="B20" s="392" t="s">
        <v>66</v>
      </c>
      <c r="C20" s="404" t="s">
        <v>146</v>
      </c>
      <c r="D20" s="392" t="s">
        <v>126</v>
      </c>
      <c r="E20" s="399">
        <v>2.1</v>
      </c>
      <c r="F20" s="399">
        <v>2.1</v>
      </c>
      <c r="G20" s="394" t="s">
        <v>94</v>
      </c>
      <c r="H20" s="395">
        <f>VLOOKUP(A20,'Общий список'!B:D,3,FALSE)</f>
        <v>5100</v>
      </c>
      <c r="I20" s="395">
        <f>VLOOKUP(B20,'Общий список'!B:D,3,FALSE)</f>
        <v>10390</v>
      </c>
      <c r="J20" s="396" t="e">
        <f>ROUND((H20+I20)*(1-#REF!),0)</f>
        <v>#REF!</v>
      </c>
      <c r="K20" s="397">
        <v>19000</v>
      </c>
      <c r="L20" s="122" t="s">
        <v>110</v>
      </c>
      <c r="T20" s="207"/>
      <c r="U20" s="149"/>
    </row>
    <row r="21" spans="1:21" ht="15" outlineLevel="1">
      <c r="A21" s="392" t="s">
        <v>62</v>
      </c>
      <c r="B21" s="392" t="s">
        <v>67</v>
      </c>
      <c r="C21" s="404" t="s">
        <v>146</v>
      </c>
      <c r="D21" s="392" t="s">
        <v>126</v>
      </c>
      <c r="E21" s="399">
        <v>2.5</v>
      </c>
      <c r="F21" s="399">
        <v>2.5</v>
      </c>
      <c r="G21" s="394" t="s">
        <v>94</v>
      </c>
      <c r="H21" s="395">
        <f>VLOOKUP(A21,'Общий список'!B:D,3,FALSE)</f>
        <v>5600</v>
      </c>
      <c r="I21" s="395">
        <f>VLOOKUP(B21,'Общий список'!B:D,3,FALSE)</f>
        <v>11390</v>
      </c>
      <c r="J21" s="396" t="e">
        <f>ROUND((H21+I21)*(1-#REF!),0)</f>
        <v>#REF!</v>
      </c>
      <c r="K21" s="397">
        <v>21000</v>
      </c>
      <c r="L21" s="122" t="s">
        <v>110</v>
      </c>
      <c r="T21" s="207"/>
      <c r="U21" s="149"/>
    </row>
    <row r="22" spans="1:21" ht="15" outlineLevel="1">
      <c r="A22" s="392" t="s">
        <v>63</v>
      </c>
      <c r="B22" s="392" t="s">
        <v>68</v>
      </c>
      <c r="C22" s="404" t="s">
        <v>146</v>
      </c>
      <c r="D22" s="392" t="s">
        <v>126</v>
      </c>
      <c r="E22" s="399">
        <v>3.3</v>
      </c>
      <c r="F22" s="399">
        <v>3.3</v>
      </c>
      <c r="G22" s="394" t="s">
        <v>94</v>
      </c>
      <c r="H22" s="395">
        <f>VLOOKUP(A22,'Общий список'!B:D,3,FALSE)</f>
        <v>7900</v>
      </c>
      <c r="I22" s="395">
        <f>VLOOKUP(B22,'Общий список'!B:D,3,FALSE)</f>
        <v>16090</v>
      </c>
      <c r="J22" s="396" t="e">
        <f>ROUND((H22+I22)*(1-#REF!),0)</f>
        <v>#REF!</v>
      </c>
      <c r="K22" s="397">
        <v>28000</v>
      </c>
      <c r="L22" s="122" t="s">
        <v>110</v>
      </c>
      <c r="T22" s="207"/>
      <c r="U22" s="149"/>
    </row>
    <row r="23" spans="1:21" ht="15" outlineLevel="1">
      <c r="A23" s="392" t="s">
        <v>64</v>
      </c>
      <c r="B23" s="392" t="s">
        <v>69</v>
      </c>
      <c r="C23" s="404" t="s">
        <v>146</v>
      </c>
      <c r="D23" s="392" t="s">
        <v>126</v>
      </c>
      <c r="E23" s="399">
        <v>5.0999999999999996</v>
      </c>
      <c r="F23" s="399">
        <v>5.3</v>
      </c>
      <c r="G23" s="394" t="s">
        <v>94</v>
      </c>
      <c r="H23" s="395">
        <f>VLOOKUP(A23,'Общий список'!B:D,3,FALSE)</f>
        <v>13500</v>
      </c>
      <c r="I23" s="395">
        <f>VLOOKUP(B23,'Общий список'!B:D,3,FALSE)</f>
        <v>27490</v>
      </c>
      <c r="J23" s="396" t="e">
        <f>ROUND((H23+I23)*(1-#REF!),0)</f>
        <v>#REF!</v>
      </c>
      <c r="K23" s="397">
        <v>47000</v>
      </c>
      <c r="L23" s="122" t="s">
        <v>111</v>
      </c>
      <c r="T23" s="207"/>
      <c r="U23" s="149"/>
    </row>
    <row r="24" spans="1:21" ht="15" outlineLevel="1">
      <c r="A24" s="392" t="s">
        <v>65</v>
      </c>
      <c r="B24" s="392" t="s">
        <v>70</v>
      </c>
      <c r="C24" s="404" t="s">
        <v>146</v>
      </c>
      <c r="D24" s="392" t="s">
        <v>126</v>
      </c>
      <c r="E24" s="399">
        <v>6.8</v>
      </c>
      <c r="F24" s="399">
        <v>7.2</v>
      </c>
      <c r="G24" s="394" t="s">
        <v>94</v>
      </c>
      <c r="H24" s="395">
        <f>VLOOKUP(A24,'Общий список'!B:D,3,FALSE)</f>
        <v>17700</v>
      </c>
      <c r="I24" s="395">
        <f>VLOOKUP(B24,'Общий список'!B:D,3,FALSE)</f>
        <v>35790</v>
      </c>
      <c r="J24" s="396" t="e">
        <f>ROUND((H24+I24)*(1-#REF!),0)</f>
        <v>#REF!</v>
      </c>
      <c r="K24" s="397">
        <v>62000</v>
      </c>
      <c r="L24" s="122" t="s">
        <v>112</v>
      </c>
      <c r="T24" s="207"/>
      <c r="U24" s="149"/>
    </row>
    <row r="25" spans="1:21" outlineLevel="1">
      <c r="A25" s="232"/>
      <c r="B25" s="17"/>
      <c r="C25" s="125"/>
      <c r="D25" s="17"/>
      <c r="E25" s="17"/>
      <c r="F25" s="17"/>
      <c r="G25" s="17"/>
      <c r="H25" s="254"/>
      <c r="I25" s="254"/>
      <c r="J25" s="254"/>
      <c r="K25" s="17"/>
      <c r="T25" s="207"/>
      <c r="U25" s="149"/>
    </row>
    <row r="26" spans="1:21" ht="15" outlineLevel="1">
      <c r="A26" s="392" t="s">
        <v>323</v>
      </c>
      <c r="B26" s="392" t="s">
        <v>324</v>
      </c>
      <c r="C26" s="404" t="s">
        <v>146</v>
      </c>
      <c r="D26" s="392" t="s">
        <v>126</v>
      </c>
      <c r="E26" s="399">
        <v>2.5</v>
      </c>
      <c r="F26" s="399">
        <v>2.5</v>
      </c>
      <c r="G26" s="394" t="s">
        <v>94</v>
      </c>
      <c r="H26" s="395">
        <f>VLOOKUP(A26,'Общий список'!B:D,3,FALSE)</f>
        <v>5600</v>
      </c>
      <c r="I26" s="395">
        <f>VLOOKUP(B26,'Общий список'!B:D,3,FALSE)</f>
        <v>11390</v>
      </c>
      <c r="J26" s="396" t="e">
        <f>ROUND((H26+I26)*(1-#REF!),0)</f>
        <v>#REF!</v>
      </c>
      <c r="K26" s="397">
        <v>21000</v>
      </c>
      <c r="L26" s="122" t="s">
        <v>110</v>
      </c>
      <c r="T26" s="207"/>
      <c r="U26" s="149"/>
    </row>
    <row r="27" spans="1:21" ht="15" outlineLevel="1">
      <c r="A27" s="392" t="s">
        <v>325</v>
      </c>
      <c r="B27" s="392" t="s">
        <v>326</v>
      </c>
      <c r="C27" s="404" t="s">
        <v>146</v>
      </c>
      <c r="D27" s="392" t="s">
        <v>126</v>
      </c>
      <c r="E27" s="399">
        <v>5.0999999999999996</v>
      </c>
      <c r="F27" s="399">
        <v>5.3</v>
      </c>
      <c r="G27" s="394" t="s">
        <v>94</v>
      </c>
      <c r="H27" s="395">
        <f>VLOOKUP(A27,'Общий список'!B:D,3,FALSE)</f>
        <v>13500</v>
      </c>
      <c r="I27" s="395">
        <f>VLOOKUP(B27,'Общий список'!B:D,3,FALSE)</f>
        <v>27490</v>
      </c>
      <c r="J27" s="396" t="e">
        <f>ROUND((H27+I27)*(1-#REF!),0)</f>
        <v>#REF!</v>
      </c>
      <c r="K27" s="397">
        <v>47000</v>
      </c>
      <c r="L27" s="122" t="s">
        <v>111</v>
      </c>
      <c r="T27" s="207"/>
      <c r="U27" s="149"/>
    </row>
    <row r="28" spans="1:21" outlineLevel="1">
      <c r="A28" s="232"/>
      <c r="B28" s="17"/>
      <c r="C28" s="125"/>
      <c r="D28" s="17"/>
      <c r="E28" s="17"/>
      <c r="F28" s="17"/>
      <c r="G28" s="17"/>
      <c r="H28" s="254"/>
      <c r="I28" s="254"/>
      <c r="J28" s="254"/>
      <c r="K28" s="17"/>
      <c r="T28" s="207"/>
      <c r="U28" s="149"/>
    </row>
    <row r="29" spans="1:21" ht="15" outlineLevel="1">
      <c r="A29" s="392" t="s">
        <v>81</v>
      </c>
      <c r="B29" s="392" t="s">
        <v>86</v>
      </c>
      <c r="C29" s="401" t="s">
        <v>416</v>
      </c>
      <c r="D29" s="392" t="s">
        <v>147</v>
      </c>
      <c r="E29" s="393" t="s">
        <v>71</v>
      </c>
      <c r="F29" s="393" t="s">
        <v>76</v>
      </c>
      <c r="G29" s="394" t="s">
        <v>94</v>
      </c>
      <c r="H29" s="395">
        <f>VLOOKUP(A29,'Общий список'!B:D,3,FALSE)</f>
        <v>7300</v>
      </c>
      <c r="I29" s="395">
        <f>VLOOKUP(B29,'Общий список'!B:D,3,FALSE)</f>
        <v>14690</v>
      </c>
      <c r="J29" s="396" t="e">
        <f>ROUND((H29+I29)*(1-#REF!),0)</f>
        <v>#REF!</v>
      </c>
      <c r="K29" s="397">
        <v>25000</v>
      </c>
      <c r="L29" s="122" t="s">
        <v>110</v>
      </c>
      <c r="T29" s="207"/>
      <c r="U29" s="149"/>
    </row>
    <row r="30" spans="1:21" ht="15" outlineLevel="1">
      <c r="A30" s="392" t="s">
        <v>82</v>
      </c>
      <c r="B30" s="392" t="s">
        <v>87</v>
      </c>
      <c r="C30" s="401" t="s">
        <v>416</v>
      </c>
      <c r="D30" s="392" t="s">
        <v>147</v>
      </c>
      <c r="E30" s="393" t="s">
        <v>72</v>
      </c>
      <c r="F30" s="393" t="s">
        <v>77</v>
      </c>
      <c r="G30" s="394" t="s">
        <v>94</v>
      </c>
      <c r="H30" s="395">
        <f>VLOOKUP(A30,'Общий список'!B:D,3,FALSE)</f>
        <v>7900</v>
      </c>
      <c r="I30" s="395">
        <f>VLOOKUP(B30,'Общий список'!B:D,3,FALSE)</f>
        <v>16090</v>
      </c>
      <c r="J30" s="396" t="e">
        <f>ROUND((H30+I30)*(1-#REF!),0)</f>
        <v>#REF!</v>
      </c>
      <c r="K30" s="397">
        <v>28000</v>
      </c>
      <c r="L30" s="122" t="s">
        <v>110</v>
      </c>
      <c r="T30" s="207"/>
      <c r="U30" s="149"/>
    </row>
    <row r="31" spans="1:21" ht="15" outlineLevel="1">
      <c r="A31" s="392" t="s">
        <v>83</v>
      </c>
      <c r="B31" s="400" t="s">
        <v>88</v>
      </c>
      <c r="C31" s="401" t="s">
        <v>416</v>
      </c>
      <c r="D31" s="392" t="s">
        <v>147</v>
      </c>
      <c r="E31" s="393" t="s">
        <v>73</v>
      </c>
      <c r="F31" s="393" t="s">
        <v>78</v>
      </c>
      <c r="G31" s="394" t="s">
        <v>94</v>
      </c>
      <c r="H31" s="395">
        <f>VLOOKUP(A31,'Общий список'!B:D,3,FALSE)</f>
        <v>9100</v>
      </c>
      <c r="I31" s="395">
        <f>VLOOKUP(B31,'Общий список'!B:D,3,FALSE)</f>
        <v>18390</v>
      </c>
      <c r="J31" s="396" t="e">
        <f>ROUND((H31+I31)*(1-#REF!),0)</f>
        <v>#REF!</v>
      </c>
      <c r="K31" s="397">
        <v>33000</v>
      </c>
      <c r="L31" s="122" t="s">
        <v>110</v>
      </c>
      <c r="T31" s="207"/>
      <c r="U31" s="149"/>
    </row>
    <row r="32" spans="1:21" ht="15" outlineLevel="1">
      <c r="A32" s="392" t="s">
        <v>377</v>
      </c>
      <c r="B32" s="392" t="s">
        <v>89</v>
      </c>
      <c r="C32" s="401" t="s">
        <v>416</v>
      </c>
      <c r="D32" s="392" t="s">
        <v>147</v>
      </c>
      <c r="E32" s="393" t="s">
        <v>74</v>
      </c>
      <c r="F32" s="393" t="s">
        <v>79</v>
      </c>
      <c r="G32" s="394" t="s">
        <v>94</v>
      </c>
      <c r="H32" s="402">
        <f>VLOOKUP(A32,'Общий список'!B:D,3,FALSE)</f>
        <v>14200</v>
      </c>
      <c r="I32" s="402">
        <f>VLOOKUP(B32,'Общий список'!B:D,3,FALSE)</f>
        <v>31790</v>
      </c>
      <c r="J32" s="403" t="e">
        <f>ROUND((H32+I32)*(1-#REF!),0)</f>
        <v>#REF!</v>
      </c>
      <c r="K32" s="397">
        <v>55000</v>
      </c>
      <c r="L32" s="122" t="s">
        <v>111</v>
      </c>
      <c r="S32" s="206"/>
      <c r="T32" s="207"/>
      <c r="U32" s="149"/>
    </row>
    <row r="33" spans="1:21" ht="15" outlineLevel="1">
      <c r="A33" s="392" t="s">
        <v>85</v>
      </c>
      <c r="B33" s="392" t="s">
        <v>90</v>
      </c>
      <c r="C33" s="401" t="s">
        <v>416</v>
      </c>
      <c r="D33" s="392" t="s">
        <v>147</v>
      </c>
      <c r="E33" s="393" t="s">
        <v>75</v>
      </c>
      <c r="F33" s="393" t="s">
        <v>80</v>
      </c>
      <c r="G33" s="394" t="s">
        <v>94</v>
      </c>
      <c r="H33" s="395">
        <f>VLOOKUP(A33,'Общий список'!B:D,3,FALSE)</f>
        <v>19800</v>
      </c>
      <c r="I33" s="395">
        <f>VLOOKUP(B33,'Общий список'!B:D,3,FALSE)</f>
        <v>40190</v>
      </c>
      <c r="J33" s="396" t="e">
        <f>ROUND((H33+I33)*(1-#REF!),0)</f>
        <v>#REF!</v>
      </c>
      <c r="K33" s="397">
        <v>68000</v>
      </c>
      <c r="L33" s="122" t="s">
        <v>111</v>
      </c>
      <c r="T33" s="207"/>
      <c r="U33" s="149"/>
    </row>
    <row r="34" spans="1:21" outlineLevel="1">
      <c r="A34" s="232"/>
      <c r="B34" s="17"/>
      <c r="C34" s="17"/>
      <c r="D34" s="17"/>
      <c r="E34" s="17"/>
      <c r="F34" s="17"/>
      <c r="G34" s="17"/>
      <c r="H34" s="254"/>
      <c r="I34" s="254"/>
      <c r="J34" s="254"/>
      <c r="K34" s="17"/>
      <c r="T34" s="207"/>
      <c r="U34" s="149"/>
    </row>
    <row r="35" spans="1:21" ht="15" outlineLevel="1">
      <c r="A35" s="392" t="s">
        <v>116</v>
      </c>
      <c r="B35" s="392" t="s">
        <v>117</v>
      </c>
      <c r="C35" s="401" t="s">
        <v>416</v>
      </c>
      <c r="D35" s="392" t="s">
        <v>147</v>
      </c>
      <c r="E35" s="393" t="s">
        <v>389</v>
      </c>
      <c r="F35" s="393" t="s">
        <v>390</v>
      </c>
      <c r="G35" s="394" t="s">
        <v>94</v>
      </c>
      <c r="H35" s="395">
        <f>VLOOKUP(A35,'Общий список'!B:D,3,FALSE)</f>
        <v>7900</v>
      </c>
      <c r="I35" s="395">
        <f>VLOOKUP(B35,'Общий список'!B:D,3,FALSE)</f>
        <v>16090</v>
      </c>
      <c r="J35" s="396" t="e">
        <f>ROUND((H35+I35)*(1-#REF!),0)</f>
        <v>#REF!</v>
      </c>
      <c r="K35" s="397">
        <v>29000</v>
      </c>
      <c r="L35" s="122" t="s">
        <v>110</v>
      </c>
      <c r="T35" s="207"/>
      <c r="U35" s="149"/>
    </row>
    <row r="36" spans="1:21" ht="15" outlineLevel="1">
      <c r="A36" s="392" t="s">
        <v>118</v>
      </c>
      <c r="B36" s="392" t="s">
        <v>119</v>
      </c>
      <c r="C36" s="401" t="s">
        <v>416</v>
      </c>
      <c r="D36" s="392" t="s">
        <v>147</v>
      </c>
      <c r="E36" s="393" t="s">
        <v>391</v>
      </c>
      <c r="F36" s="393" t="s">
        <v>391</v>
      </c>
      <c r="G36" s="394" t="s">
        <v>94</v>
      </c>
      <c r="H36" s="395">
        <f>VLOOKUP(A36,'Общий список'!B:D,3,FALSE)</f>
        <v>15700</v>
      </c>
      <c r="I36" s="395">
        <f>VLOOKUP(B36,'Общий список'!B:D,3,FALSE)</f>
        <v>31790</v>
      </c>
      <c r="J36" s="396" t="e">
        <f>ROUND((H36+I36)*(1-#REF!),0)</f>
        <v>#REF!</v>
      </c>
      <c r="K36" s="397">
        <v>55000</v>
      </c>
      <c r="L36" s="122" t="s">
        <v>111</v>
      </c>
      <c r="T36" s="207"/>
      <c r="U36" s="149"/>
    </row>
    <row r="37" spans="1:21" ht="15" outlineLevel="1">
      <c r="A37" s="392" t="s">
        <v>120</v>
      </c>
      <c r="B37" s="392" t="s">
        <v>121</v>
      </c>
      <c r="C37" s="401" t="s">
        <v>416</v>
      </c>
      <c r="D37" s="392" t="s">
        <v>147</v>
      </c>
      <c r="E37" s="393" t="s">
        <v>392</v>
      </c>
      <c r="F37" s="393" t="s">
        <v>393</v>
      </c>
      <c r="G37" s="394" t="s">
        <v>94</v>
      </c>
      <c r="H37" s="395">
        <f>VLOOKUP(A37,'Общий список'!B:D,3,FALSE)</f>
        <v>19800</v>
      </c>
      <c r="I37" s="395">
        <f>VLOOKUP(B37,'Общий список'!B:D,3,FALSE)</f>
        <v>40190</v>
      </c>
      <c r="J37" s="396" t="e">
        <f>ROUND((H37+I37)*(1-#REF!),0)</f>
        <v>#REF!</v>
      </c>
      <c r="K37" s="397">
        <v>68000</v>
      </c>
      <c r="L37" s="122" t="s">
        <v>111</v>
      </c>
      <c r="T37" s="207"/>
      <c r="U37" s="149"/>
    </row>
    <row r="38" spans="1:21" outlineLevel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208"/>
      <c r="T38" s="207"/>
      <c r="U38" s="149"/>
    </row>
    <row r="39" spans="1:21" ht="72" customHeight="1" outlineLevel="1">
      <c r="A39" s="279" t="s">
        <v>350</v>
      </c>
      <c r="B39" s="280"/>
      <c r="C39" s="105"/>
      <c r="D39" s="105"/>
      <c r="E39" s="272" t="s">
        <v>400</v>
      </c>
      <c r="F39" s="272"/>
      <c r="G39" s="272" t="s">
        <v>399</v>
      </c>
      <c r="H39" s="272"/>
      <c r="I39" s="110"/>
      <c r="J39" s="111"/>
      <c r="K39" s="147"/>
      <c r="L39" s="121" t="s">
        <v>109</v>
      </c>
      <c r="T39" s="207"/>
      <c r="U39" s="148"/>
    </row>
    <row r="40" spans="1:21" outlineLevel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46"/>
      <c r="T40" s="207"/>
      <c r="U40" s="149"/>
    </row>
    <row r="41" spans="1:21" ht="15" outlineLevel="1">
      <c r="A41" s="398" t="s">
        <v>173</v>
      </c>
      <c r="B41" s="398" t="s">
        <v>174</v>
      </c>
      <c r="C41" s="393" t="s">
        <v>137</v>
      </c>
      <c r="D41" s="393" t="s">
        <v>126</v>
      </c>
      <c r="E41" s="393">
        <v>2.0499999999999998</v>
      </c>
      <c r="F41" s="399">
        <v>2.2000000000000002</v>
      </c>
      <c r="G41" s="394" t="s">
        <v>94</v>
      </c>
      <c r="H41" s="395">
        <f>VLOOKUP(A41,'Общий список'!B:D,3,FALSE)</f>
        <v>4800</v>
      </c>
      <c r="I41" s="395">
        <f>VLOOKUP(B41,'Общий список'!B:D,3,FALSE)</f>
        <v>11190</v>
      </c>
      <c r="J41" s="396" t="e">
        <f>ROUND((H41+I41)*(1-#REF!),0)</f>
        <v>#REF!</v>
      </c>
      <c r="K41" s="397">
        <v>19000</v>
      </c>
      <c r="L41" s="122" t="s">
        <v>110</v>
      </c>
      <c r="T41" s="207"/>
      <c r="U41" s="149"/>
    </row>
    <row r="42" spans="1:21" ht="15" outlineLevel="1">
      <c r="A42" s="392" t="s">
        <v>135</v>
      </c>
      <c r="B42" s="392" t="s">
        <v>136</v>
      </c>
      <c r="C42" s="393" t="s">
        <v>137</v>
      </c>
      <c r="D42" s="393" t="s">
        <v>126</v>
      </c>
      <c r="E42" s="393">
        <v>2.64</v>
      </c>
      <c r="F42" s="399">
        <v>2.8</v>
      </c>
      <c r="G42" s="394" t="s">
        <v>94</v>
      </c>
      <c r="H42" s="395">
        <f>VLOOKUP(A42,'Общий список'!B:D,3,FALSE)</f>
        <v>5200</v>
      </c>
      <c r="I42" s="395">
        <f>VLOOKUP(B42,'Общий список'!B:D,3,FALSE)</f>
        <v>12290</v>
      </c>
      <c r="J42" s="396" t="e">
        <f>ROUND((H42+I42)*(1-#REF!),0)</f>
        <v>#REF!</v>
      </c>
      <c r="K42" s="397">
        <v>21000</v>
      </c>
      <c r="L42" s="122" t="s">
        <v>110</v>
      </c>
      <c r="T42" s="207"/>
      <c r="U42" s="149"/>
    </row>
    <row r="43" spans="1:21" ht="15" outlineLevel="1">
      <c r="A43" s="392" t="s">
        <v>138</v>
      </c>
      <c r="B43" s="392" t="s">
        <v>139</v>
      </c>
      <c r="C43" s="393" t="s">
        <v>137</v>
      </c>
      <c r="D43" s="393" t="s">
        <v>126</v>
      </c>
      <c r="E43" s="393">
        <v>3.52</v>
      </c>
      <c r="F43" s="399">
        <v>3.7</v>
      </c>
      <c r="G43" s="394" t="s">
        <v>94</v>
      </c>
      <c r="H43" s="395">
        <f>VLOOKUP(A43,'Общий список'!B:D,3,FALSE)</f>
        <v>7500</v>
      </c>
      <c r="I43" s="395">
        <f>VLOOKUP(B43,'Общий список'!B:D,3,FALSE)</f>
        <v>17490</v>
      </c>
      <c r="J43" s="396" t="e">
        <f>ROUND((H43+I43)*(1-#REF!),0)</f>
        <v>#REF!</v>
      </c>
      <c r="K43" s="397">
        <v>28000</v>
      </c>
      <c r="L43" s="122" t="s">
        <v>110</v>
      </c>
      <c r="T43" s="207"/>
      <c r="U43" s="149"/>
    </row>
    <row r="44" spans="1:21" ht="15" outlineLevel="1">
      <c r="A44" s="392" t="s">
        <v>140</v>
      </c>
      <c r="B44" s="400" t="s">
        <v>141</v>
      </c>
      <c r="C44" s="393" t="s">
        <v>137</v>
      </c>
      <c r="D44" s="393" t="s">
        <v>126</v>
      </c>
      <c r="E44" s="393">
        <v>5.28</v>
      </c>
      <c r="F44" s="399">
        <v>5.42</v>
      </c>
      <c r="G44" s="394" t="s">
        <v>94</v>
      </c>
      <c r="H44" s="395">
        <f>VLOOKUP(A44,'Общий список'!B:D,3,FALSE)</f>
        <v>12400</v>
      </c>
      <c r="I44" s="395">
        <f>VLOOKUP(B44,'Общий список'!B:D,3,FALSE)</f>
        <v>29090</v>
      </c>
      <c r="J44" s="396" t="e">
        <f>ROUND((H44+I44)*(1-#REF!),0)</f>
        <v>#REF!</v>
      </c>
      <c r="K44" s="397">
        <v>47000</v>
      </c>
      <c r="L44" s="122" t="s">
        <v>111</v>
      </c>
      <c r="T44" s="207"/>
      <c r="U44" s="149"/>
    </row>
    <row r="45" spans="1:21" ht="15" outlineLevel="1">
      <c r="A45" s="392" t="s">
        <v>142</v>
      </c>
      <c r="B45" s="392" t="s">
        <v>143</v>
      </c>
      <c r="C45" s="393" t="s">
        <v>137</v>
      </c>
      <c r="D45" s="393" t="s">
        <v>126</v>
      </c>
      <c r="E45" s="393">
        <v>7.03</v>
      </c>
      <c r="F45" s="399">
        <v>7.2</v>
      </c>
      <c r="G45" s="394" t="s">
        <v>94</v>
      </c>
      <c r="H45" s="395">
        <f>VLOOKUP(A45,'Общий список'!B:D,3,FALSE)</f>
        <v>16000</v>
      </c>
      <c r="I45" s="395">
        <f>VLOOKUP(B45,'Общий список'!B:D,3,FALSE)</f>
        <v>37490</v>
      </c>
      <c r="J45" s="396" t="e">
        <f>ROUND((H45+I45)*(1-#REF!),0)</f>
        <v>#REF!</v>
      </c>
      <c r="K45" s="397">
        <v>62000</v>
      </c>
      <c r="L45" s="122" t="s">
        <v>112</v>
      </c>
      <c r="T45" s="207"/>
      <c r="U45" s="149"/>
    </row>
    <row r="46" spans="1:21" ht="15" outlineLevel="1">
      <c r="A46" s="232"/>
      <c r="B46" s="17"/>
      <c r="C46" s="17"/>
      <c r="D46" s="17"/>
      <c r="E46" s="17"/>
      <c r="F46" s="17"/>
      <c r="G46" s="17"/>
      <c r="H46" s="254"/>
      <c r="I46" s="254"/>
      <c r="J46" s="254"/>
      <c r="K46" s="17"/>
      <c r="L46" s="233"/>
      <c r="T46" s="207"/>
      <c r="U46" s="149"/>
    </row>
    <row r="47" spans="1:21" ht="15" outlineLevel="1">
      <c r="A47" s="392" t="s">
        <v>327</v>
      </c>
      <c r="B47" s="392" t="s">
        <v>328</v>
      </c>
      <c r="C47" s="393" t="s">
        <v>137</v>
      </c>
      <c r="D47" s="393" t="s">
        <v>126</v>
      </c>
      <c r="E47" s="393">
        <v>3.52</v>
      </c>
      <c r="F47" s="399">
        <v>3.7</v>
      </c>
      <c r="G47" s="394" t="s">
        <v>94</v>
      </c>
      <c r="H47" s="395">
        <f>VLOOKUP(A47,'Общий список'!B:D,3,FALSE)</f>
        <v>7500</v>
      </c>
      <c r="I47" s="395">
        <f>VLOOKUP(B47,'Общий список'!B:D,3,FALSE)</f>
        <v>17490</v>
      </c>
      <c r="J47" s="396" t="e">
        <f>ROUND((H47+I47)*(1-#REF!),0)</f>
        <v>#REF!</v>
      </c>
      <c r="K47" s="397">
        <v>29000</v>
      </c>
      <c r="L47" s="122" t="s">
        <v>110</v>
      </c>
      <c r="T47" s="207"/>
      <c r="U47" s="149"/>
    </row>
    <row r="48" spans="1:21" ht="15" outlineLevel="1">
      <c r="A48" s="392" t="s">
        <v>329</v>
      </c>
      <c r="B48" s="392" t="s">
        <v>330</v>
      </c>
      <c r="C48" s="393" t="s">
        <v>137</v>
      </c>
      <c r="D48" s="393" t="s">
        <v>126</v>
      </c>
      <c r="E48" s="393">
        <v>5.28</v>
      </c>
      <c r="F48" s="399">
        <v>5.42</v>
      </c>
      <c r="G48" s="394" t="s">
        <v>94</v>
      </c>
      <c r="H48" s="395">
        <f>VLOOKUP(A48,'Общий список'!B:D,3,FALSE)</f>
        <v>12400</v>
      </c>
      <c r="I48" s="395">
        <f>VLOOKUP(B48,'Общий список'!B:D,3,FALSE)</f>
        <v>29090</v>
      </c>
      <c r="J48" s="396" t="e">
        <f>ROUND((H48+I48)*(1-#REF!),0)</f>
        <v>#REF!</v>
      </c>
      <c r="K48" s="397">
        <f>VLOOKUP(A48,'Общий список'!B:H,7,FALSE)+VLOOKUP(B48,'Общий список'!B:H,7,FALSE)</f>
        <v>47490</v>
      </c>
      <c r="L48" s="122" t="s">
        <v>111</v>
      </c>
      <c r="T48" s="207"/>
      <c r="U48" s="149"/>
    </row>
    <row r="49" spans="1:21" ht="15" outlineLevel="1">
      <c r="A49" s="232"/>
      <c r="B49" s="17"/>
      <c r="C49" s="17"/>
      <c r="D49" s="17"/>
      <c r="E49" s="17"/>
      <c r="F49" s="17"/>
      <c r="G49" s="17"/>
      <c r="H49" s="254"/>
      <c r="I49" s="254"/>
      <c r="J49" s="254"/>
      <c r="K49" s="17"/>
      <c r="L49" s="233"/>
      <c r="T49" s="207"/>
      <c r="U49" s="149"/>
    </row>
    <row r="50" spans="1:21" ht="15" outlineLevel="1">
      <c r="A50" s="392" t="s">
        <v>123</v>
      </c>
      <c r="B50" s="392" t="s">
        <v>124</v>
      </c>
      <c r="C50" s="393" t="s">
        <v>416</v>
      </c>
      <c r="D50" s="393" t="s">
        <v>126</v>
      </c>
      <c r="E50" s="393" t="s">
        <v>148</v>
      </c>
      <c r="F50" s="393" t="s">
        <v>149</v>
      </c>
      <c r="G50" s="394" t="s">
        <v>94</v>
      </c>
      <c r="H50" s="395">
        <f>VLOOKUP(A50,'Общий список'!B:D,3,FALSE)</f>
        <v>6700</v>
      </c>
      <c r="I50" s="395">
        <f>VLOOKUP(B50,'Общий список'!B:D,3,FALSE)</f>
        <v>15790</v>
      </c>
      <c r="J50" s="396" t="e">
        <f>ROUND((H50+I50)*(1-#REF!),0)</f>
        <v>#REF!</v>
      </c>
      <c r="K50" s="397">
        <v>26000</v>
      </c>
      <c r="L50" s="122" t="s">
        <v>110</v>
      </c>
      <c r="T50" s="207"/>
      <c r="U50" s="149"/>
    </row>
    <row r="51" spans="1:21" ht="15" outlineLevel="1">
      <c r="A51" s="392" t="s">
        <v>127</v>
      </c>
      <c r="B51" s="392" t="s">
        <v>128</v>
      </c>
      <c r="C51" s="393" t="s">
        <v>416</v>
      </c>
      <c r="D51" s="393" t="s">
        <v>126</v>
      </c>
      <c r="E51" s="393" t="s">
        <v>150</v>
      </c>
      <c r="F51" s="393" t="s">
        <v>151</v>
      </c>
      <c r="G51" s="394" t="s">
        <v>94</v>
      </c>
      <c r="H51" s="395">
        <f>VLOOKUP(A51,'Общий список'!B:D,3,FALSE)</f>
        <v>7300</v>
      </c>
      <c r="I51" s="395">
        <f>VLOOKUP(B51,'Общий список'!B:D,3,FALSE)</f>
        <v>17190</v>
      </c>
      <c r="J51" s="396" t="e">
        <f>ROUND((H51+I51)*(1-#REF!),0)</f>
        <v>#REF!</v>
      </c>
      <c r="K51" s="397">
        <v>28000</v>
      </c>
      <c r="L51" s="122" t="s">
        <v>110</v>
      </c>
      <c r="T51" s="207"/>
      <c r="U51" s="149"/>
    </row>
    <row r="52" spans="1:21" ht="15" outlineLevel="1">
      <c r="A52" s="392" t="s">
        <v>129</v>
      </c>
      <c r="B52" s="392" t="s">
        <v>130</v>
      </c>
      <c r="C52" s="393" t="s">
        <v>416</v>
      </c>
      <c r="D52" s="393" t="s">
        <v>126</v>
      </c>
      <c r="E52" s="393" t="s">
        <v>152</v>
      </c>
      <c r="F52" s="393" t="s">
        <v>153</v>
      </c>
      <c r="G52" s="394" t="s">
        <v>94</v>
      </c>
      <c r="H52" s="395">
        <f>VLOOKUP(A52,'Общий список'!B:D,3,FALSE)</f>
        <v>8400</v>
      </c>
      <c r="I52" s="395">
        <f>VLOOKUP(B52,'Общий список'!B:D,3,FALSE)</f>
        <v>19590</v>
      </c>
      <c r="J52" s="396" t="e">
        <f>ROUND((H52+I52)*(1-#REF!),0)</f>
        <v>#REF!</v>
      </c>
      <c r="K52" s="397">
        <v>32000</v>
      </c>
      <c r="L52" s="122" t="s">
        <v>110</v>
      </c>
      <c r="T52" s="207"/>
      <c r="U52" s="149"/>
    </row>
    <row r="53" spans="1:21" ht="15" outlineLevel="1">
      <c r="A53" s="392" t="s">
        <v>131</v>
      </c>
      <c r="B53" s="392" t="s">
        <v>132</v>
      </c>
      <c r="C53" s="393" t="s">
        <v>416</v>
      </c>
      <c r="D53" s="393" t="s">
        <v>126</v>
      </c>
      <c r="E53" s="393" t="s">
        <v>154</v>
      </c>
      <c r="F53" s="393" t="s">
        <v>155</v>
      </c>
      <c r="G53" s="394" t="s">
        <v>94</v>
      </c>
      <c r="H53" s="395">
        <f>VLOOKUP(A53,'Общий список'!B:D,3,FALSE)</f>
        <v>14500</v>
      </c>
      <c r="I53" s="395">
        <f>VLOOKUP(B53,'Общий список'!B:D,3,FALSE)</f>
        <v>33990</v>
      </c>
      <c r="J53" s="396" t="e">
        <f>ROUND((H53+I53)*(1-#REF!),0)</f>
        <v>#REF!</v>
      </c>
      <c r="K53" s="397">
        <v>55500</v>
      </c>
      <c r="L53" s="122" t="s">
        <v>110</v>
      </c>
      <c r="T53" s="207"/>
      <c r="U53" s="149"/>
    </row>
    <row r="54" spans="1:21" ht="15" outlineLevel="1">
      <c r="A54" s="392" t="s">
        <v>133</v>
      </c>
      <c r="B54" s="392" t="s">
        <v>134</v>
      </c>
      <c r="C54" s="393" t="s">
        <v>416</v>
      </c>
      <c r="D54" s="393" t="s">
        <v>126</v>
      </c>
      <c r="E54" s="393" t="s">
        <v>156</v>
      </c>
      <c r="F54" s="393" t="s">
        <v>157</v>
      </c>
      <c r="G54" s="394" t="s">
        <v>94</v>
      </c>
      <c r="H54" s="395">
        <f>VLOOKUP(A54,'Общий список'!B:D,3,FALSE)</f>
        <v>18100</v>
      </c>
      <c r="I54" s="395">
        <f>VLOOKUP(B54,'Общий список'!B:D,3,FALSE)</f>
        <v>42390</v>
      </c>
      <c r="J54" s="396" t="e">
        <f>ROUND((H54+I54)*(1-#REF!),0)</f>
        <v>#REF!</v>
      </c>
      <c r="K54" s="397">
        <v>69500</v>
      </c>
      <c r="L54" s="122" t="s">
        <v>111</v>
      </c>
      <c r="T54" s="207"/>
      <c r="U54" s="149"/>
    </row>
    <row r="55" spans="1:21" outlineLevel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46"/>
      <c r="T55" s="207"/>
      <c r="U55" s="149"/>
    </row>
    <row r="56" spans="1:21" s="24" customFormat="1">
      <c r="R56" s="205"/>
    </row>
    <row r="57" spans="1:21" s="24" customFormat="1">
      <c r="R57" s="205"/>
    </row>
    <row r="58" spans="1:21" s="24" customFormat="1">
      <c r="R58" s="205"/>
    </row>
    <row r="59" spans="1:21" s="24" customFormat="1">
      <c r="R59" s="205"/>
    </row>
    <row r="60" spans="1:21" s="24" customFormat="1">
      <c r="R60" s="205"/>
    </row>
    <row r="61" spans="1:21" s="24" customFormat="1">
      <c r="R61" s="205"/>
    </row>
    <row r="62" spans="1:21" s="24" customFormat="1">
      <c r="R62" s="205"/>
    </row>
    <row r="63" spans="1:21" s="24" customFormat="1">
      <c r="R63" s="205"/>
    </row>
    <row r="64" spans="1:21" s="24" customFormat="1">
      <c r="R64" s="205"/>
    </row>
    <row r="65" spans="18:18" s="24" customFormat="1">
      <c r="R65" s="205"/>
    </row>
    <row r="66" spans="18:18" s="24" customFormat="1">
      <c r="R66" s="205"/>
    </row>
    <row r="67" spans="18:18" s="24" customFormat="1">
      <c r="R67" s="205"/>
    </row>
    <row r="68" spans="18:18" s="24" customFormat="1">
      <c r="R68" s="205"/>
    </row>
    <row r="69" spans="18:18" s="24" customFormat="1">
      <c r="R69" s="205"/>
    </row>
    <row r="70" spans="18:18" s="24" customFormat="1">
      <c r="R70" s="205"/>
    </row>
    <row r="71" spans="18:18" s="24" customFormat="1">
      <c r="R71" s="205"/>
    </row>
    <row r="72" spans="18:18" s="24" customFormat="1">
      <c r="R72" s="205"/>
    </row>
    <row r="73" spans="18:18" s="24" customFormat="1">
      <c r="R73" s="205"/>
    </row>
    <row r="74" spans="18:18" s="24" customFormat="1">
      <c r="R74" s="205"/>
    </row>
    <row r="75" spans="18:18" s="24" customFormat="1">
      <c r="R75" s="205"/>
    </row>
    <row r="76" spans="18:18" s="24" customFormat="1">
      <c r="R76" s="205"/>
    </row>
    <row r="77" spans="18:18" s="24" customFormat="1">
      <c r="R77" s="205"/>
    </row>
    <row r="78" spans="18:18" s="24" customFormat="1">
      <c r="R78" s="205"/>
    </row>
    <row r="79" spans="18:18" s="24" customFormat="1">
      <c r="R79" s="205"/>
    </row>
    <row r="80" spans="18:18" s="24" customFormat="1">
      <c r="R80" s="205"/>
    </row>
    <row r="81" spans="18:18" s="24" customFormat="1">
      <c r="R81" s="205"/>
    </row>
    <row r="82" spans="18:18" s="24" customFormat="1">
      <c r="R82" s="205"/>
    </row>
    <row r="83" spans="18:18" s="24" customFormat="1">
      <c r="R83" s="205"/>
    </row>
    <row r="84" spans="18:18" s="24" customFormat="1">
      <c r="R84" s="205"/>
    </row>
    <row r="85" spans="18:18" s="24" customFormat="1">
      <c r="R85" s="205"/>
    </row>
    <row r="86" spans="18:18" s="24" customFormat="1">
      <c r="R86" s="205"/>
    </row>
    <row r="87" spans="18:18" s="24" customFormat="1">
      <c r="R87" s="205"/>
    </row>
    <row r="88" spans="18:18" s="24" customFormat="1">
      <c r="R88" s="205"/>
    </row>
    <row r="89" spans="18:18" s="24" customFormat="1">
      <c r="R89" s="205"/>
    </row>
    <row r="90" spans="18:18" s="24" customFormat="1">
      <c r="R90" s="205"/>
    </row>
    <row r="91" spans="18:18" s="24" customFormat="1">
      <c r="R91" s="205"/>
    </row>
    <row r="92" spans="18:18" s="24" customFormat="1">
      <c r="R92" s="205"/>
    </row>
    <row r="93" spans="18:18" s="24" customFormat="1">
      <c r="R93" s="205"/>
    </row>
    <row r="94" spans="18:18" s="24" customFormat="1">
      <c r="R94" s="205"/>
    </row>
    <row r="95" spans="18:18" s="24" customFormat="1">
      <c r="R95" s="205"/>
    </row>
    <row r="96" spans="18:18" s="24" customFormat="1">
      <c r="R96" s="205"/>
    </row>
    <row r="97" spans="1:18" s="24" customFormat="1">
      <c r="R97" s="205"/>
    </row>
    <row r="98" spans="1:18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</row>
    <row r="99" spans="1:18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</row>
  </sheetData>
  <dataConsolidate/>
  <mergeCells count="19">
    <mergeCell ref="G39:H39"/>
    <mergeCell ref="C2:C3"/>
    <mergeCell ref="D2:D3"/>
    <mergeCell ref="E39:F39"/>
    <mergeCell ref="A18:B18"/>
    <mergeCell ref="A39:B39"/>
    <mergeCell ref="E18:F18"/>
    <mergeCell ref="A2:A3"/>
    <mergeCell ref="A4:B4"/>
    <mergeCell ref="E4:F4"/>
    <mergeCell ref="A1:K1"/>
    <mergeCell ref="K2:K3"/>
    <mergeCell ref="B2:B3"/>
    <mergeCell ref="E2:F2"/>
    <mergeCell ref="G2:G3"/>
    <mergeCell ref="G18:H18"/>
    <mergeCell ref="H2:I2"/>
    <mergeCell ref="J2:J3"/>
    <mergeCell ref="G4:H4"/>
  </mergeCells>
  <phoneticPr fontId="94" type="noConversion"/>
  <conditionalFormatting sqref="G6:G10 G12:G16 G29:G31 G33">
    <cfRule type="cellIs" dxfId="17" priority="2" operator="lessThan">
      <formula>$G6</formula>
    </cfRule>
  </conditionalFormatting>
  <conditionalFormatting sqref="G20:G24 G26:G27 G35:G37">
    <cfRule type="cellIs" dxfId="16" priority="15" operator="lessThan">
      <formula>$G20</formula>
    </cfRule>
  </conditionalFormatting>
  <conditionalFormatting sqref="G41:G45">
    <cfRule type="cellIs" dxfId="15" priority="6" operator="lessThan">
      <formula>$G41</formula>
    </cfRule>
  </conditionalFormatting>
  <conditionalFormatting sqref="G47:G48">
    <cfRule type="cellIs" dxfId="14" priority="3" operator="lessThan">
      <formula>$G47</formula>
    </cfRule>
  </conditionalFormatting>
  <conditionalFormatting sqref="G50:G54">
    <cfRule type="cellIs" dxfId="13" priority="5" operator="lessThan">
      <formula>$G50</formula>
    </cfRule>
  </conditionalFormatting>
  <conditionalFormatting sqref="G32">
    <cfRule type="cellIs" dxfId="11" priority="1" operator="lessThan">
      <formula>$G32</formula>
    </cfRule>
  </conditionalFormatting>
  <hyperlinks>
    <hyperlink ref="L18" location="'Монтажные комплекты'!A1" display="Готовые монтажные комплекты "/>
    <hyperlink ref="L31" location="'Монтажные комплекты'!A1" display="MK3-1 / MK5-1"/>
    <hyperlink ref="L30" location="'Монтажные комплекты'!A1" display="MK3-1 / MK5-1"/>
    <hyperlink ref="L29" location="'Монтажные комплекты'!A1" display="MK3-1 / MK5-1"/>
    <hyperlink ref="L33" location="'Монтажные комплекты'!A1" display="MK3-1 / MK5-1"/>
    <hyperlink ref="L22" location="'Монтажные комплекты'!A1" display="MK3-1 / MK5-1"/>
    <hyperlink ref="L23" location="'Монтажные комплекты'!A1" display="MK3-1 / MK5-1"/>
    <hyperlink ref="L24" location="'Монтажные комплекты'!A1" display="MK3-1 / MK5-1"/>
    <hyperlink ref="L20:L21" location="'Монтажные комплекты'!A1" display="MK3-1 / MK5-1"/>
    <hyperlink ref="L35" location="'Монтажные комплекты'!A1" display="MK3-1 / MK5-1"/>
    <hyperlink ref="L37" location="'Монтажные комплекты'!A1" display="MK3-1 / MK5-1"/>
    <hyperlink ref="L36" location="'Монтажные комплекты'!A1" display="MK3-1 / MK5-1"/>
    <hyperlink ref="L41" location="'Монтажные комплекты'!A1" display="MK3-1 / MK5-1"/>
    <hyperlink ref="L42" location="'Монтажные комплекты'!A1" display="MK3-1 / MK5-1"/>
    <hyperlink ref="L43" location="'Монтажные комплекты'!A1" display="MK3-1 / MK5-1"/>
    <hyperlink ref="L44" location="'Монтажные комплекты'!A1" display="MK3-2 / MK5-2"/>
    <hyperlink ref="L45" location="'Монтажные комплекты'!A1" display="MK3-3 / MK5-3"/>
    <hyperlink ref="L54" location="'Монтажные комплекты'!A1" display="MK3-2 / MK5-2"/>
    <hyperlink ref="L27" location="'Монтажные комплекты'!A1" display="MK3-1 / MK5-1"/>
    <hyperlink ref="L26" location="'Монтажные комплекты'!A1" display="MK3-1 / MK5-1"/>
    <hyperlink ref="L52" location="'Монтажные комплекты'!A1" display="MK3-1 / MK5-1"/>
    <hyperlink ref="L50" location="'Монтажные комплекты'!A1" display="MK3-1 / MK5-1"/>
    <hyperlink ref="L47" location="'Монтажные комплекты'!A1" display="MK3-1 / MK5-1"/>
    <hyperlink ref="L48" location="'Монтажные комплекты'!A1" display="MK3-1 / MK5-1"/>
    <hyperlink ref="L39" location="'Монтажные комплекты'!A1" display="Готовые монтажные комплекты "/>
    <hyperlink ref="L4" location="'Монтажные комплекты'!A1" display="Готовые монтажные комплекты "/>
    <hyperlink ref="L14" location="'Монтажные комплекты'!A1" display="MK3-1 / MK5-1"/>
    <hyperlink ref="L15" location="'Монтажные комплекты'!A1" display="MK3-1 / MK5-1"/>
    <hyperlink ref="L13" location="'Монтажные комплекты'!A1" display="MK3-1 / MK5-1"/>
    <hyperlink ref="L12" location="'Монтажные комплекты'!A1" display="MK3-1 / MK5-1"/>
    <hyperlink ref="L16" location="'Монтажные комплекты'!A1" display="MK3-1 / MK5-1"/>
    <hyperlink ref="L8" location="'Монтажные комплекты'!A1" display="MK3-1 / MK5-1"/>
    <hyperlink ref="L9" location="'Монтажные комплекты'!A1" display="MK3-1 / MK5-1"/>
    <hyperlink ref="L10" location="'Монтажные комплекты'!A1" display="MK3-1 / MK5-1"/>
    <hyperlink ref="L6:L7" location="'Монтажные комплекты'!A1" display="MK3-1 / MK5-1"/>
    <hyperlink ref="L32" location="'Монтажные комплекты'!A1" display="MK3-1 / MK5-1"/>
  </hyperlinks>
  <pageMargins left="0.31496062992125984" right="0.31496062992125984" top="0.35433070866141736" bottom="0.35433070866141736" header="0.31496062992125984" footer="0.31496062992125984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DB3"/>
    <outlinePr summaryBelow="0"/>
    <pageSetUpPr fitToPage="1"/>
  </sheetPr>
  <dimension ref="A1:Q441"/>
  <sheetViews>
    <sheetView showGridLines="0" topLeftCell="G1" zoomScaleNormal="100" workbookViewId="0">
      <selection activeCell="J10" sqref="J10"/>
    </sheetView>
  </sheetViews>
  <sheetFormatPr defaultColWidth="21.109375" defaultRowHeight="14.4" outlineLevelRow="1"/>
  <cols>
    <col min="1" max="1" width="18.44140625" customWidth="1"/>
    <col min="2" max="2" width="17.109375" customWidth="1"/>
    <col min="3" max="3" width="7.88671875" customWidth="1"/>
    <col min="4" max="4" width="15.5546875" customWidth="1"/>
    <col min="5" max="5" width="18.77734375" customWidth="1"/>
    <col min="6" max="6" width="15.44140625" customWidth="1"/>
    <col min="7" max="7" width="14.6640625" style="1" customWidth="1"/>
    <col min="8" max="8" width="12.5546875" style="1" customWidth="1"/>
    <col min="9" max="9" width="12" style="2" customWidth="1"/>
    <col min="10" max="16" width="21.109375" style="3"/>
  </cols>
  <sheetData>
    <row r="1" spans="1:9" s="3" customFormat="1">
      <c r="G1" s="4"/>
      <c r="H1" s="4"/>
      <c r="I1" s="8"/>
    </row>
    <row r="2" spans="1:9" s="3" customFormat="1">
      <c r="G2" s="4"/>
      <c r="H2" s="4"/>
      <c r="I2" s="8"/>
    </row>
    <row r="3" spans="1:9" s="3" customFormat="1" ht="13.5" customHeight="1">
      <c r="A3" s="5"/>
      <c r="B3" s="5"/>
      <c r="C3" s="5"/>
      <c r="D3" s="5"/>
      <c r="E3" s="5"/>
      <c r="F3" s="5"/>
      <c r="G3" s="5"/>
      <c r="H3" s="6"/>
      <c r="I3" s="9"/>
    </row>
    <row r="4" spans="1:9" ht="56.25" customHeight="1">
      <c r="E4" s="24"/>
      <c r="F4" s="24"/>
      <c r="G4" s="24"/>
      <c r="H4" s="25"/>
      <c r="I4" s="26"/>
    </row>
    <row r="5" spans="1:9" ht="47.25" customHeight="1">
      <c r="A5" s="284" t="s">
        <v>381</v>
      </c>
      <c r="B5" s="284"/>
      <c r="C5" s="284"/>
      <c r="D5" s="284"/>
      <c r="E5" s="24"/>
      <c r="F5" s="27"/>
      <c r="G5" s="24"/>
      <c r="H5" s="28"/>
      <c r="I5" s="29"/>
    </row>
    <row r="6" spans="1:9" ht="27.75" customHeight="1">
      <c r="A6" s="154" t="s">
        <v>19</v>
      </c>
      <c r="B6" s="24"/>
      <c r="C6" s="29"/>
      <c r="D6" s="24"/>
      <c r="E6" s="29"/>
      <c r="F6" s="24"/>
      <c r="G6" s="25"/>
      <c r="H6" s="188" t="s">
        <v>94</v>
      </c>
      <c r="I6" s="155">
        <v>0.16</v>
      </c>
    </row>
    <row r="7" spans="1:9" ht="38.25" customHeight="1">
      <c r="A7" s="289" t="s">
        <v>0</v>
      </c>
      <c r="B7" s="285" t="s">
        <v>1</v>
      </c>
      <c r="C7" s="291" t="s">
        <v>20</v>
      </c>
      <c r="D7" s="292"/>
      <c r="E7" s="295" t="s">
        <v>2</v>
      </c>
      <c r="F7" s="179" t="s">
        <v>408</v>
      </c>
      <c r="G7" s="180" t="s">
        <v>409</v>
      </c>
      <c r="H7" s="275" t="s">
        <v>411</v>
      </c>
      <c r="I7" s="282" t="s">
        <v>414</v>
      </c>
    </row>
    <row r="8" spans="1:9">
      <c r="A8" s="290"/>
      <c r="B8" s="286"/>
      <c r="C8" s="39" t="s">
        <v>21</v>
      </c>
      <c r="D8" s="39" t="s">
        <v>22</v>
      </c>
      <c r="E8" s="296"/>
      <c r="F8" s="109"/>
      <c r="G8" s="108"/>
      <c r="H8" s="276"/>
      <c r="I8" s="283"/>
    </row>
    <row r="9" spans="1:9">
      <c r="A9" s="181"/>
      <c r="B9" s="32"/>
      <c r="C9" s="33"/>
      <c r="D9" s="31"/>
      <c r="E9" s="31"/>
      <c r="F9" s="31"/>
      <c r="G9" s="31"/>
      <c r="H9" s="34"/>
      <c r="I9" s="182"/>
    </row>
    <row r="10" spans="1:9" ht="63.75" customHeight="1">
      <c r="A10" s="297" t="s">
        <v>351</v>
      </c>
      <c r="B10" s="298"/>
      <c r="C10" s="298"/>
      <c r="D10" s="293" t="s">
        <v>385</v>
      </c>
      <c r="E10" s="294"/>
      <c r="F10" s="293" t="s">
        <v>386</v>
      </c>
      <c r="G10" s="294"/>
      <c r="H10" s="152"/>
      <c r="I10" s="183"/>
    </row>
    <row r="11" spans="1:9" ht="29.4" customHeight="1" outlineLevel="1">
      <c r="A11" s="287" t="s">
        <v>23</v>
      </c>
      <c r="B11" s="288"/>
      <c r="C11" s="288"/>
      <c r="D11" s="288"/>
      <c r="E11" s="288"/>
      <c r="F11" s="288"/>
      <c r="G11" s="288"/>
      <c r="H11" s="153"/>
      <c r="I11" s="184"/>
    </row>
    <row r="12" spans="1:9" ht="18" customHeight="1" outlineLevel="1">
      <c r="A12" s="185" t="s">
        <v>3</v>
      </c>
      <c r="B12" s="98" t="s">
        <v>4</v>
      </c>
      <c r="C12" s="36">
        <v>1.4359999999999999</v>
      </c>
      <c r="D12" s="98" t="s">
        <v>4</v>
      </c>
      <c r="E12" s="30" t="s">
        <v>94</v>
      </c>
      <c r="F12" s="255">
        <f>VLOOKUP(A12,'Общий список'!B:D,3,FALSE)</f>
        <v>17990</v>
      </c>
      <c r="G12" s="255"/>
      <c r="H12" s="256">
        <f>ROUND((F12)*(1-$I$6),0)</f>
        <v>15112</v>
      </c>
      <c r="I12" s="186">
        <f>VLOOKUP(A12,'Общий список'!B:H,7,FALSE)</f>
        <v>18990</v>
      </c>
    </row>
    <row r="13" spans="1:9" ht="18" customHeight="1" outlineLevel="1">
      <c r="A13" s="185" t="s">
        <v>5</v>
      </c>
      <c r="B13" s="98" t="s">
        <v>4</v>
      </c>
      <c r="C13" s="36">
        <v>2.0499999999999998</v>
      </c>
      <c r="D13" s="98" t="s">
        <v>4</v>
      </c>
      <c r="E13" s="30" t="s">
        <v>94</v>
      </c>
      <c r="F13" s="255">
        <f>VLOOKUP(A13,'Общий список'!B:D,3,FALSE)</f>
        <v>21490</v>
      </c>
      <c r="G13" s="255"/>
      <c r="H13" s="256">
        <f t="shared" ref="H13" si="0">ROUND((F13)*(1-$I$6),0)</f>
        <v>18052</v>
      </c>
      <c r="I13" s="186">
        <f>VLOOKUP(A13,'Общий список'!B:H,7,FALSE)</f>
        <v>23990</v>
      </c>
    </row>
    <row r="14" spans="1:9" ht="18" customHeight="1" outlineLevel="1">
      <c r="A14" s="185" t="s">
        <v>6</v>
      </c>
      <c r="B14" s="98" t="s">
        <v>4</v>
      </c>
      <c r="C14" s="36">
        <v>2.64</v>
      </c>
      <c r="D14" s="98" t="s">
        <v>4</v>
      </c>
      <c r="E14" s="30" t="s">
        <v>94</v>
      </c>
      <c r="F14" s="255">
        <f>VLOOKUP(A14,'Общий список'!B:D,3,FALSE)</f>
        <v>24490</v>
      </c>
      <c r="G14" s="255"/>
      <c r="H14" s="256">
        <f>ROUND((F14)*(1-$I$6),0)</f>
        <v>20572</v>
      </c>
      <c r="I14" s="186">
        <f>VLOOKUP(A14,'Общий список'!B:H,7,FALSE)</f>
        <v>26990</v>
      </c>
    </row>
    <row r="15" spans="1:9" ht="18" customHeight="1" outlineLevel="1">
      <c r="A15" s="216" t="s">
        <v>382</v>
      </c>
      <c r="B15" s="234" t="s">
        <v>4</v>
      </c>
      <c r="C15" s="235">
        <v>3.52</v>
      </c>
      <c r="D15" s="234" t="s">
        <v>4</v>
      </c>
      <c r="E15" s="220" t="s">
        <v>94</v>
      </c>
      <c r="F15" s="257">
        <f>VLOOKUP(A15,'Общий список'!B:D,3,FALSE)</f>
        <v>34990</v>
      </c>
      <c r="G15" s="257"/>
      <c r="H15" s="258">
        <f>ROUND((F15)*(1-$I$6),0)</f>
        <v>29392</v>
      </c>
      <c r="I15" s="236">
        <f>VLOOKUP(A15,'Общий список'!B:H,7,FALSE)</f>
        <v>38990</v>
      </c>
    </row>
    <row r="16" spans="1:9" s="3" customFormat="1">
      <c r="A16" s="24"/>
      <c r="B16" s="24"/>
      <c r="C16" s="24"/>
      <c r="D16" s="24"/>
      <c r="E16" s="24"/>
      <c r="F16" s="24"/>
      <c r="G16" s="25"/>
      <c r="H16" s="25"/>
      <c r="I16" s="26"/>
    </row>
    <row r="17" spans="1:9" s="3" customFormat="1">
      <c r="A17" s="24"/>
      <c r="B17" s="24"/>
      <c r="C17" s="24"/>
      <c r="D17" s="24"/>
      <c r="E17" s="24"/>
      <c r="F17" s="24"/>
      <c r="G17" s="25"/>
      <c r="H17" s="25"/>
      <c r="I17" s="26"/>
    </row>
    <row r="18" spans="1:9" s="3" customFormat="1">
      <c r="G18" s="4"/>
      <c r="H18" s="4"/>
      <c r="I18" s="8"/>
    </row>
    <row r="19" spans="1:9" s="3" customFormat="1">
      <c r="G19" s="4"/>
      <c r="H19" s="4"/>
      <c r="I19" s="8"/>
    </row>
    <row r="20" spans="1:9" s="3" customFormat="1">
      <c r="G20" s="4"/>
      <c r="H20" s="4"/>
      <c r="I20" s="8"/>
    </row>
    <row r="21" spans="1:9" s="3" customFormat="1">
      <c r="G21" s="4"/>
      <c r="H21" s="4"/>
      <c r="I21" s="8"/>
    </row>
    <row r="22" spans="1:9" s="3" customFormat="1">
      <c r="G22" s="4"/>
      <c r="H22" s="4"/>
      <c r="I22" s="8"/>
    </row>
    <row r="23" spans="1:9" s="3" customFormat="1">
      <c r="G23" s="4"/>
      <c r="H23" s="4"/>
      <c r="I23" s="8"/>
    </row>
    <row r="24" spans="1:9" s="3" customFormat="1">
      <c r="G24" s="4"/>
      <c r="H24" s="4"/>
      <c r="I24" s="8"/>
    </row>
    <row r="25" spans="1:9" s="3" customFormat="1">
      <c r="G25" s="4"/>
      <c r="H25" s="4"/>
      <c r="I25" s="8"/>
    </row>
    <row r="26" spans="1:9" s="3" customFormat="1">
      <c r="G26" s="4"/>
      <c r="H26" s="4"/>
      <c r="I26" s="8"/>
    </row>
    <row r="27" spans="1:9" s="3" customFormat="1">
      <c r="G27" s="4"/>
      <c r="H27" s="4"/>
      <c r="I27" s="8"/>
    </row>
    <row r="28" spans="1:9" s="3" customFormat="1">
      <c r="G28" s="4"/>
      <c r="H28" s="4"/>
      <c r="I28" s="8"/>
    </row>
    <row r="29" spans="1:9" s="3" customFormat="1">
      <c r="G29" s="4"/>
      <c r="H29" s="4"/>
      <c r="I29" s="8"/>
    </row>
    <row r="30" spans="1:9" s="3" customFormat="1">
      <c r="G30" s="4"/>
      <c r="H30" s="4"/>
      <c r="I30" s="8"/>
    </row>
    <row r="31" spans="1:9" s="3" customFormat="1">
      <c r="G31" s="4"/>
      <c r="H31" s="4"/>
      <c r="I31" s="8"/>
    </row>
    <row r="32" spans="1:9" s="3" customFormat="1">
      <c r="G32" s="4"/>
      <c r="H32" s="4"/>
      <c r="I32" s="8"/>
    </row>
    <row r="33" spans="1:17" s="3" customFormat="1">
      <c r="G33" s="4"/>
      <c r="H33" s="4"/>
      <c r="I33" s="8"/>
    </row>
    <row r="34" spans="1:17" s="3" customFormat="1">
      <c r="G34" s="4"/>
      <c r="H34" s="4"/>
      <c r="I34" s="8"/>
    </row>
    <row r="35" spans="1:17" s="3" customFormat="1">
      <c r="G35" s="4"/>
      <c r="H35" s="4"/>
      <c r="I35" s="8"/>
    </row>
    <row r="36" spans="1:17" s="3" customFormat="1">
      <c r="G36" s="4"/>
      <c r="H36" s="4"/>
      <c r="I36" s="8"/>
    </row>
    <row r="37" spans="1:17" s="3" customFormat="1">
      <c r="G37" s="4"/>
      <c r="H37" s="4"/>
      <c r="I37" s="8"/>
    </row>
    <row r="38" spans="1:17" s="3" customFormat="1">
      <c r="G38" s="4"/>
      <c r="H38" s="4"/>
      <c r="I38" s="8"/>
    </row>
    <row r="39" spans="1:17" s="3" customFormat="1">
      <c r="G39" s="4"/>
      <c r="H39" s="4"/>
      <c r="I39" s="8"/>
    </row>
    <row r="40" spans="1:17" s="3" customFormat="1">
      <c r="G40" s="4"/>
      <c r="H40" s="4"/>
      <c r="I40" s="8"/>
    </row>
    <row r="41" spans="1:17" s="3" customFormat="1">
      <c r="G41" s="4"/>
      <c r="H41" s="4"/>
      <c r="I41" s="8"/>
    </row>
    <row r="42" spans="1:17" s="3" customFormat="1">
      <c r="G42" s="4"/>
      <c r="H42" s="4"/>
      <c r="I42" s="8"/>
    </row>
    <row r="43" spans="1:17" s="3" customFormat="1">
      <c r="G43" s="4"/>
      <c r="H43" s="4"/>
      <c r="I43" s="8"/>
    </row>
    <row r="44" spans="1:17">
      <c r="A44" s="3"/>
      <c r="B44" s="3"/>
      <c r="C44" s="3"/>
      <c r="D44" s="3"/>
      <c r="E44" s="3"/>
      <c r="F44" s="3"/>
      <c r="G44" s="4"/>
      <c r="H44" s="4"/>
      <c r="I44" s="8"/>
      <c r="Q44" s="3"/>
    </row>
    <row r="45" spans="1:17">
      <c r="A45" s="3"/>
      <c r="B45" s="3"/>
      <c r="C45" s="3"/>
      <c r="D45" s="3"/>
      <c r="E45" s="3"/>
      <c r="F45" s="3"/>
      <c r="G45" s="4"/>
      <c r="H45" s="4"/>
      <c r="I45" s="8"/>
      <c r="Q45" s="3"/>
    </row>
    <row r="46" spans="1:17">
      <c r="A46" s="3"/>
      <c r="B46" s="3"/>
      <c r="C46" s="3"/>
      <c r="D46" s="3"/>
      <c r="E46" s="3"/>
      <c r="F46" s="3"/>
      <c r="G46" s="4"/>
      <c r="H46" s="4"/>
      <c r="I46" s="8"/>
      <c r="Q46" s="3"/>
    </row>
    <row r="47" spans="1:17">
      <c r="A47" s="3"/>
      <c r="B47" s="3"/>
      <c r="C47" s="3"/>
      <c r="D47" s="3"/>
      <c r="E47" s="3"/>
      <c r="F47" s="3"/>
      <c r="G47" s="4"/>
      <c r="H47" s="4"/>
      <c r="I47" s="8"/>
      <c r="Q47" s="3"/>
    </row>
    <row r="48" spans="1:17">
      <c r="A48" s="3"/>
      <c r="B48" s="3"/>
      <c r="C48" s="3"/>
      <c r="D48" s="3"/>
      <c r="E48" s="3"/>
      <c r="F48" s="3"/>
      <c r="G48" s="4"/>
      <c r="H48" s="4"/>
      <c r="I48" s="8"/>
      <c r="Q48" s="3"/>
    </row>
    <row r="49" spans="1:17">
      <c r="A49" s="3"/>
      <c r="B49" s="3"/>
      <c r="C49" s="3"/>
      <c r="D49" s="3"/>
      <c r="E49" s="3"/>
      <c r="F49" s="3"/>
      <c r="G49" s="4"/>
      <c r="H49" s="4"/>
      <c r="I49" s="8"/>
      <c r="Q49" s="3"/>
    </row>
    <row r="50" spans="1:17">
      <c r="A50" s="3"/>
      <c r="B50" s="3"/>
      <c r="C50" s="3"/>
      <c r="D50" s="3"/>
      <c r="E50" s="3"/>
      <c r="F50" s="3"/>
      <c r="G50" s="4"/>
      <c r="H50" s="4"/>
      <c r="I50" s="8"/>
      <c r="Q50" s="3"/>
    </row>
    <row r="51" spans="1:17">
      <c r="A51" s="3"/>
      <c r="B51" s="3"/>
      <c r="C51" s="3"/>
      <c r="D51" s="3"/>
      <c r="E51" s="3"/>
      <c r="F51" s="3"/>
      <c r="G51" s="4"/>
      <c r="H51" s="4"/>
      <c r="I51" s="8"/>
      <c r="Q51" s="3"/>
    </row>
    <row r="52" spans="1:17">
      <c r="A52" s="3"/>
      <c r="B52" s="3"/>
      <c r="C52" s="3"/>
      <c r="D52" s="3"/>
      <c r="E52" s="3"/>
      <c r="F52" s="3"/>
      <c r="G52" s="4"/>
      <c r="H52" s="4"/>
      <c r="I52" s="8"/>
      <c r="Q52" s="3"/>
    </row>
    <row r="53" spans="1:17">
      <c r="A53" s="3"/>
      <c r="B53" s="3"/>
      <c r="C53" s="3"/>
      <c r="D53" s="3"/>
      <c r="E53" s="3"/>
      <c r="F53" s="3"/>
      <c r="G53" s="4"/>
      <c r="H53" s="4"/>
      <c r="I53" s="8"/>
      <c r="Q53" s="3"/>
    </row>
    <row r="54" spans="1:17">
      <c r="A54" s="3"/>
      <c r="B54" s="3"/>
      <c r="C54" s="3"/>
      <c r="D54" s="3"/>
      <c r="E54" s="3"/>
      <c r="F54" s="3"/>
      <c r="G54" s="4"/>
      <c r="H54" s="4"/>
      <c r="I54" s="8"/>
      <c r="Q54" s="3"/>
    </row>
    <row r="55" spans="1:17">
      <c r="A55" s="3"/>
      <c r="B55" s="3"/>
      <c r="C55" s="3"/>
      <c r="D55" s="3"/>
      <c r="E55" s="3"/>
      <c r="F55" s="3"/>
      <c r="G55" s="4"/>
      <c r="H55" s="4"/>
      <c r="I55" s="8"/>
      <c r="Q55" s="3"/>
    </row>
    <row r="56" spans="1:17">
      <c r="A56" s="3"/>
      <c r="B56" s="3"/>
      <c r="C56" s="3"/>
      <c r="D56" s="3"/>
      <c r="E56" s="3"/>
      <c r="F56" s="3"/>
      <c r="G56" s="4"/>
      <c r="H56" s="4"/>
      <c r="I56" s="8"/>
      <c r="Q56" s="3"/>
    </row>
    <row r="57" spans="1:17">
      <c r="A57" s="3"/>
      <c r="B57" s="3"/>
      <c r="C57" s="3"/>
      <c r="D57" s="3"/>
      <c r="E57" s="3"/>
      <c r="F57" s="3"/>
      <c r="G57" s="4"/>
      <c r="H57" s="4"/>
      <c r="I57" s="8"/>
      <c r="Q57" s="3"/>
    </row>
    <row r="58" spans="1:17">
      <c r="A58" s="3"/>
      <c r="B58" s="3"/>
      <c r="C58" s="3"/>
      <c r="D58" s="3"/>
      <c r="E58" s="3"/>
      <c r="F58" s="3"/>
      <c r="G58" s="4"/>
      <c r="H58" s="4"/>
      <c r="I58" s="8"/>
      <c r="Q58" s="3"/>
    </row>
    <row r="59" spans="1:17">
      <c r="A59" s="3"/>
      <c r="B59" s="3"/>
      <c r="C59" s="3"/>
      <c r="D59" s="3"/>
      <c r="E59" s="3"/>
      <c r="F59" s="3"/>
      <c r="G59" s="4"/>
      <c r="H59" s="4"/>
      <c r="I59" s="8"/>
      <c r="Q59" s="3"/>
    </row>
    <row r="60" spans="1:17">
      <c r="A60" s="3"/>
      <c r="B60" s="3"/>
      <c r="C60" s="3"/>
      <c r="D60" s="3"/>
      <c r="E60" s="3"/>
      <c r="F60" s="3"/>
      <c r="G60" s="4"/>
      <c r="H60" s="4"/>
      <c r="I60" s="8"/>
      <c r="Q60" s="3"/>
    </row>
    <row r="61" spans="1:17">
      <c r="A61" s="3"/>
      <c r="B61" s="3"/>
      <c r="C61" s="3"/>
      <c r="D61" s="3"/>
      <c r="E61" s="3"/>
      <c r="F61" s="3"/>
      <c r="G61" s="4"/>
      <c r="H61" s="4"/>
      <c r="I61" s="8"/>
      <c r="Q61" s="3"/>
    </row>
    <row r="62" spans="1:17">
      <c r="A62" s="3"/>
      <c r="B62" s="3"/>
      <c r="C62" s="3"/>
      <c r="D62" s="3"/>
      <c r="E62" s="3"/>
      <c r="F62" s="3"/>
      <c r="G62" s="4"/>
      <c r="H62" s="4"/>
      <c r="I62" s="8"/>
      <c r="Q62" s="3"/>
    </row>
    <row r="63" spans="1:17">
      <c r="A63" s="3"/>
      <c r="B63" s="3"/>
      <c r="C63" s="3"/>
      <c r="D63" s="3"/>
      <c r="E63" s="3"/>
      <c r="F63" s="3"/>
      <c r="G63" s="4"/>
      <c r="H63" s="4"/>
      <c r="I63" s="8"/>
      <c r="Q63" s="3"/>
    </row>
    <row r="64" spans="1:17">
      <c r="A64" s="3"/>
      <c r="B64" s="3"/>
      <c r="C64" s="3"/>
      <c r="D64" s="3"/>
      <c r="E64" s="3"/>
      <c r="F64" s="3"/>
      <c r="G64" s="4"/>
      <c r="H64" s="4"/>
      <c r="I64" s="8"/>
      <c r="Q64" s="3"/>
    </row>
    <row r="65" spans="1:17">
      <c r="A65" s="3"/>
      <c r="B65" s="3"/>
      <c r="C65" s="3"/>
      <c r="D65" s="3"/>
      <c r="E65" s="3"/>
      <c r="F65" s="3"/>
      <c r="G65" s="4"/>
      <c r="H65" s="4"/>
      <c r="I65" s="8"/>
      <c r="Q65" s="3"/>
    </row>
    <row r="66" spans="1:17">
      <c r="A66" s="3"/>
      <c r="B66" s="3"/>
      <c r="C66" s="3"/>
      <c r="D66" s="3"/>
      <c r="E66" s="3"/>
      <c r="F66" s="3"/>
      <c r="G66" s="4"/>
      <c r="H66" s="4"/>
      <c r="I66" s="8"/>
      <c r="Q66" s="3"/>
    </row>
    <row r="67" spans="1:17">
      <c r="A67" s="3"/>
      <c r="B67" s="3"/>
      <c r="C67" s="3"/>
      <c r="D67" s="3"/>
      <c r="E67" s="3"/>
      <c r="F67" s="3"/>
      <c r="G67" s="4"/>
      <c r="H67" s="4"/>
      <c r="I67" s="8"/>
      <c r="Q67" s="3"/>
    </row>
    <row r="68" spans="1:17">
      <c r="A68" s="3"/>
      <c r="B68" s="3"/>
      <c r="C68" s="3"/>
      <c r="D68" s="3"/>
      <c r="E68" s="3"/>
      <c r="F68" s="3"/>
      <c r="G68" s="4"/>
      <c r="H68" s="4"/>
      <c r="I68" s="8"/>
      <c r="Q68" s="3"/>
    </row>
    <row r="69" spans="1:17">
      <c r="A69" s="3"/>
      <c r="B69" s="3"/>
      <c r="C69" s="3"/>
      <c r="D69" s="3"/>
      <c r="E69" s="3"/>
      <c r="F69" s="3"/>
      <c r="G69" s="4"/>
      <c r="H69" s="4"/>
      <c r="I69" s="8"/>
      <c r="Q69" s="3"/>
    </row>
    <row r="70" spans="1:17">
      <c r="A70" s="3"/>
      <c r="B70" s="3"/>
      <c r="C70" s="3"/>
      <c r="D70" s="3"/>
      <c r="E70" s="3"/>
      <c r="F70" s="3"/>
      <c r="G70" s="4"/>
      <c r="H70" s="4"/>
      <c r="I70" s="8"/>
      <c r="Q70" s="3"/>
    </row>
    <row r="71" spans="1:17">
      <c r="A71" s="3"/>
      <c r="B71" s="3"/>
      <c r="C71" s="3"/>
      <c r="D71" s="3"/>
      <c r="E71" s="3"/>
      <c r="F71" s="3"/>
      <c r="G71" s="4"/>
      <c r="H71" s="4"/>
      <c r="I71" s="8"/>
      <c r="Q71" s="3"/>
    </row>
    <row r="72" spans="1:17">
      <c r="A72" s="3"/>
      <c r="B72" s="3"/>
      <c r="C72" s="3"/>
      <c r="D72" s="3"/>
      <c r="E72" s="3"/>
      <c r="F72" s="3"/>
      <c r="G72" s="4"/>
      <c r="H72" s="4"/>
      <c r="I72" s="8"/>
      <c r="Q72" s="3"/>
    </row>
    <row r="73" spans="1:17">
      <c r="A73" s="3"/>
      <c r="B73" s="3"/>
      <c r="C73" s="3"/>
      <c r="D73" s="3"/>
      <c r="E73" s="3"/>
      <c r="F73" s="3"/>
      <c r="G73" s="4"/>
      <c r="H73" s="4"/>
      <c r="I73" s="8"/>
      <c r="Q73" s="3"/>
    </row>
    <row r="74" spans="1:17">
      <c r="A74" s="3"/>
      <c r="B74" s="3"/>
      <c r="C74" s="3"/>
      <c r="D74" s="3"/>
      <c r="E74" s="3"/>
      <c r="F74" s="3"/>
      <c r="G74" s="4"/>
      <c r="H74" s="4"/>
      <c r="I74" s="8"/>
      <c r="Q74" s="3"/>
    </row>
    <row r="75" spans="1:17">
      <c r="A75" s="3"/>
      <c r="B75" s="3"/>
      <c r="C75" s="3"/>
      <c r="D75" s="3"/>
      <c r="E75" s="3"/>
      <c r="F75" s="3"/>
      <c r="G75" s="4"/>
      <c r="H75" s="4"/>
      <c r="I75" s="8"/>
      <c r="Q75" s="3"/>
    </row>
    <row r="76" spans="1:17">
      <c r="A76" s="3"/>
      <c r="B76" s="3"/>
      <c r="C76" s="3"/>
      <c r="D76" s="3"/>
      <c r="E76" s="3"/>
      <c r="F76" s="3"/>
      <c r="G76" s="4"/>
      <c r="H76" s="4"/>
      <c r="I76" s="8"/>
      <c r="Q76" s="3"/>
    </row>
    <row r="77" spans="1:17">
      <c r="A77" s="3"/>
      <c r="B77" s="3"/>
      <c r="C77" s="3"/>
      <c r="D77" s="3"/>
      <c r="E77" s="3"/>
      <c r="F77" s="3"/>
      <c r="G77" s="4"/>
      <c r="H77" s="4"/>
      <c r="I77" s="8"/>
      <c r="Q77" s="3"/>
    </row>
    <row r="78" spans="1:17">
      <c r="A78" s="3"/>
      <c r="B78" s="3"/>
      <c r="C78" s="3"/>
      <c r="D78" s="3"/>
      <c r="E78" s="3"/>
      <c r="F78" s="3"/>
      <c r="G78" s="4"/>
      <c r="H78" s="4"/>
      <c r="I78" s="8"/>
      <c r="Q78" s="3"/>
    </row>
    <row r="79" spans="1:17">
      <c r="A79" s="3"/>
      <c r="B79" s="3"/>
      <c r="C79" s="3"/>
      <c r="D79" s="3"/>
      <c r="E79" s="3"/>
      <c r="F79" s="3"/>
      <c r="G79" s="4"/>
      <c r="H79" s="4"/>
      <c r="I79" s="8"/>
      <c r="Q79" s="3"/>
    </row>
    <row r="80" spans="1:17">
      <c r="A80" s="3"/>
      <c r="B80" s="3"/>
      <c r="C80" s="3"/>
      <c r="D80" s="3"/>
      <c r="E80" s="3"/>
      <c r="F80" s="3"/>
      <c r="G80" s="4"/>
      <c r="H80" s="4"/>
      <c r="I80" s="8"/>
      <c r="Q80" s="3"/>
    </row>
    <row r="81" spans="1:17">
      <c r="A81" s="3"/>
      <c r="B81" s="3"/>
      <c r="C81" s="3"/>
      <c r="D81" s="3"/>
      <c r="E81" s="3"/>
      <c r="F81" s="3"/>
      <c r="G81" s="4"/>
      <c r="H81" s="4"/>
      <c r="I81" s="8"/>
      <c r="Q81" s="3"/>
    </row>
    <row r="82" spans="1:17">
      <c r="A82" s="3"/>
      <c r="B82" s="3"/>
      <c r="C82" s="3"/>
      <c r="D82" s="3"/>
      <c r="E82" s="3"/>
      <c r="F82" s="3"/>
      <c r="G82" s="4"/>
      <c r="H82" s="4"/>
      <c r="I82" s="8"/>
      <c r="Q82" s="3"/>
    </row>
    <row r="83" spans="1:17">
      <c r="A83" s="3"/>
      <c r="B83" s="3"/>
      <c r="C83" s="3"/>
      <c r="D83" s="3"/>
      <c r="E83" s="3"/>
      <c r="F83" s="3"/>
      <c r="G83" s="4"/>
      <c r="H83" s="4"/>
      <c r="I83" s="8"/>
      <c r="Q83" s="3"/>
    </row>
    <row r="84" spans="1:17">
      <c r="A84" s="3"/>
      <c r="B84" s="3"/>
      <c r="C84" s="3"/>
      <c r="D84" s="3"/>
      <c r="E84" s="3"/>
      <c r="F84" s="3"/>
      <c r="G84" s="4"/>
      <c r="H84" s="4"/>
      <c r="I84" s="8"/>
      <c r="Q84" s="3"/>
    </row>
    <row r="85" spans="1:17">
      <c r="A85" s="3"/>
      <c r="B85" s="3"/>
      <c r="C85" s="3"/>
      <c r="D85" s="3"/>
      <c r="E85" s="3"/>
      <c r="F85" s="3"/>
      <c r="G85" s="4"/>
      <c r="H85" s="4"/>
      <c r="I85" s="8"/>
      <c r="Q85" s="3"/>
    </row>
    <row r="86" spans="1:17">
      <c r="A86" s="3"/>
      <c r="B86" s="3"/>
      <c r="C86" s="3"/>
      <c r="D86" s="3"/>
      <c r="E86" s="3"/>
      <c r="F86" s="3"/>
      <c r="G86" s="4"/>
      <c r="H86" s="4"/>
      <c r="I86" s="8"/>
      <c r="Q86" s="3"/>
    </row>
    <row r="87" spans="1:17">
      <c r="A87" s="3"/>
      <c r="B87" s="3"/>
      <c r="C87" s="3"/>
      <c r="D87" s="3"/>
      <c r="E87" s="3"/>
      <c r="F87" s="3"/>
      <c r="G87" s="4"/>
      <c r="H87" s="4"/>
      <c r="I87" s="8"/>
      <c r="Q87" s="3"/>
    </row>
    <row r="88" spans="1:17">
      <c r="A88" s="3"/>
      <c r="B88" s="3"/>
      <c r="C88" s="3"/>
      <c r="D88" s="3"/>
      <c r="E88" s="3"/>
      <c r="F88" s="3"/>
      <c r="G88" s="4"/>
      <c r="H88" s="4"/>
      <c r="I88" s="8"/>
      <c r="Q88" s="3"/>
    </row>
    <row r="89" spans="1:17">
      <c r="A89" s="3"/>
      <c r="B89" s="3"/>
      <c r="C89" s="3"/>
      <c r="D89" s="3"/>
      <c r="E89" s="3"/>
      <c r="F89" s="3"/>
      <c r="G89" s="4"/>
      <c r="H89" s="4"/>
      <c r="I89" s="8"/>
      <c r="Q89" s="3"/>
    </row>
    <row r="90" spans="1:17">
      <c r="A90" s="3"/>
      <c r="B90" s="3"/>
      <c r="C90" s="3"/>
      <c r="D90" s="3"/>
      <c r="E90" s="3"/>
      <c r="F90" s="3"/>
      <c r="G90" s="4"/>
      <c r="H90" s="4"/>
      <c r="I90" s="8"/>
      <c r="Q90" s="3"/>
    </row>
    <row r="91" spans="1:17">
      <c r="A91" s="3"/>
      <c r="B91" s="3"/>
      <c r="C91" s="3"/>
      <c r="D91" s="3"/>
      <c r="E91" s="3"/>
      <c r="F91" s="3"/>
      <c r="G91" s="4"/>
      <c r="H91" s="4"/>
      <c r="I91" s="8"/>
      <c r="Q91" s="3"/>
    </row>
    <row r="92" spans="1:17">
      <c r="A92" s="3"/>
      <c r="B92" s="3"/>
      <c r="C92" s="3"/>
      <c r="D92" s="3"/>
      <c r="E92" s="3"/>
      <c r="F92" s="3"/>
      <c r="G92" s="4"/>
      <c r="H92" s="4"/>
      <c r="I92" s="8"/>
      <c r="Q92" s="3"/>
    </row>
    <row r="93" spans="1:17">
      <c r="A93" s="3"/>
      <c r="B93" s="3"/>
      <c r="C93" s="3"/>
      <c r="D93" s="3"/>
      <c r="E93" s="3"/>
      <c r="F93" s="3"/>
      <c r="G93" s="4"/>
      <c r="H93" s="4"/>
      <c r="I93" s="8"/>
      <c r="Q93" s="3"/>
    </row>
    <row r="94" spans="1:17">
      <c r="A94" s="3"/>
      <c r="B94" s="3"/>
      <c r="C94" s="3"/>
      <c r="D94" s="3"/>
      <c r="E94" s="3"/>
      <c r="F94" s="3"/>
      <c r="G94" s="4"/>
      <c r="H94" s="4"/>
      <c r="I94" s="8"/>
      <c r="Q94" s="3"/>
    </row>
    <row r="95" spans="1:17">
      <c r="A95" s="3"/>
      <c r="B95" s="3"/>
      <c r="C95" s="3"/>
      <c r="D95" s="3"/>
      <c r="E95" s="3"/>
      <c r="F95" s="3"/>
      <c r="G95" s="4"/>
      <c r="H95" s="4"/>
      <c r="I95" s="8"/>
      <c r="Q95" s="3"/>
    </row>
    <row r="96" spans="1:17">
      <c r="A96" s="3"/>
      <c r="B96" s="3"/>
      <c r="C96" s="3"/>
      <c r="D96" s="3"/>
      <c r="E96" s="3"/>
      <c r="F96" s="3"/>
      <c r="G96" s="4"/>
      <c r="H96" s="4"/>
      <c r="I96" s="8"/>
      <c r="Q96" s="3"/>
    </row>
    <row r="97" spans="1:17">
      <c r="A97" s="3"/>
      <c r="B97" s="3"/>
      <c r="C97" s="3"/>
      <c r="D97" s="3"/>
      <c r="E97" s="3"/>
      <c r="F97" s="3"/>
      <c r="G97" s="4"/>
      <c r="H97" s="4"/>
      <c r="I97" s="8"/>
      <c r="Q97" s="3"/>
    </row>
    <row r="98" spans="1:17">
      <c r="A98" s="3"/>
      <c r="B98" s="3"/>
      <c r="C98" s="3"/>
      <c r="D98" s="3"/>
      <c r="E98" s="3"/>
      <c r="F98" s="3"/>
      <c r="G98" s="4"/>
      <c r="H98" s="4"/>
      <c r="I98" s="8"/>
      <c r="Q98" s="3"/>
    </row>
    <row r="99" spans="1:17">
      <c r="A99" s="3"/>
      <c r="B99" s="3"/>
      <c r="C99" s="3"/>
      <c r="D99" s="3"/>
      <c r="E99" s="3"/>
      <c r="F99" s="3"/>
      <c r="G99" s="4"/>
      <c r="H99" s="4"/>
      <c r="I99" s="8"/>
      <c r="Q99" s="3"/>
    </row>
    <row r="100" spans="1:17">
      <c r="A100" s="3"/>
      <c r="B100" s="3"/>
      <c r="C100" s="3"/>
      <c r="D100" s="3"/>
      <c r="E100" s="3"/>
      <c r="F100" s="3"/>
      <c r="G100" s="4"/>
      <c r="H100" s="4"/>
      <c r="I100" s="8"/>
      <c r="Q100" s="3"/>
    </row>
    <row r="101" spans="1:17">
      <c r="A101" s="3"/>
      <c r="B101" s="3"/>
      <c r="C101" s="3"/>
      <c r="D101" s="3"/>
      <c r="E101" s="3"/>
      <c r="F101" s="3"/>
      <c r="G101" s="4"/>
      <c r="H101" s="4"/>
      <c r="I101" s="8"/>
      <c r="Q101" s="3"/>
    </row>
    <row r="102" spans="1:17">
      <c r="A102" s="3"/>
      <c r="B102" s="3"/>
      <c r="C102" s="3"/>
      <c r="D102" s="3"/>
      <c r="E102" s="3"/>
      <c r="F102" s="3"/>
      <c r="G102" s="4"/>
      <c r="H102" s="4"/>
      <c r="I102" s="8"/>
      <c r="Q102" s="3"/>
    </row>
    <row r="103" spans="1:17">
      <c r="A103" s="3"/>
      <c r="B103" s="3"/>
      <c r="C103" s="3"/>
      <c r="D103" s="3"/>
      <c r="E103" s="3"/>
      <c r="F103" s="3"/>
      <c r="G103" s="4"/>
      <c r="H103" s="4"/>
      <c r="I103" s="8"/>
      <c r="Q103" s="3"/>
    </row>
    <row r="104" spans="1:17">
      <c r="A104" s="3"/>
      <c r="B104" s="3"/>
      <c r="C104" s="3"/>
      <c r="D104" s="3"/>
      <c r="E104" s="3"/>
      <c r="F104" s="3"/>
      <c r="G104" s="4"/>
      <c r="H104" s="4"/>
      <c r="I104" s="8"/>
      <c r="Q104" s="3"/>
    </row>
    <row r="105" spans="1:17">
      <c r="A105" s="3"/>
      <c r="B105" s="3"/>
      <c r="C105" s="3"/>
      <c r="D105" s="3"/>
      <c r="E105" s="3"/>
      <c r="F105" s="3"/>
      <c r="G105" s="4"/>
      <c r="H105" s="4"/>
      <c r="I105" s="8"/>
      <c r="Q105" s="3"/>
    </row>
    <row r="106" spans="1:17">
      <c r="A106" s="3"/>
      <c r="B106" s="3"/>
      <c r="C106" s="3"/>
      <c r="D106" s="3"/>
      <c r="E106" s="3"/>
      <c r="F106" s="3"/>
      <c r="G106" s="4"/>
      <c r="H106" s="4"/>
      <c r="I106" s="8"/>
      <c r="Q106" s="3"/>
    </row>
    <row r="107" spans="1:17">
      <c r="A107" s="3"/>
      <c r="B107" s="3"/>
      <c r="C107" s="3"/>
      <c r="D107" s="3"/>
      <c r="E107" s="3"/>
      <c r="F107" s="3"/>
      <c r="G107" s="4"/>
      <c r="H107" s="4"/>
      <c r="I107" s="8"/>
      <c r="Q107" s="3"/>
    </row>
    <row r="108" spans="1:17">
      <c r="A108" s="3"/>
      <c r="B108" s="3"/>
      <c r="C108" s="3"/>
      <c r="D108" s="3"/>
      <c r="E108" s="3"/>
      <c r="F108" s="3"/>
      <c r="G108" s="4"/>
      <c r="H108" s="4"/>
      <c r="I108" s="8"/>
      <c r="Q108" s="3"/>
    </row>
    <row r="109" spans="1:17">
      <c r="A109" s="3"/>
      <c r="B109" s="3"/>
      <c r="C109" s="3"/>
      <c r="D109" s="3"/>
      <c r="E109" s="3"/>
      <c r="F109" s="3"/>
      <c r="G109" s="4"/>
      <c r="H109" s="4"/>
      <c r="I109" s="8"/>
      <c r="Q109" s="3"/>
    </row>
    <row r="110" spans="1:17">
      <c r="A110" s="3"/>
      <c r="B110" s="3"/>
      <c r="C110" s="3"/>
      <c r="D110" s="3"/>
      <c r="E110" s="3"/>
      <c r="F110" s="3"/>
      <c r="G110" s="4"/>
      <c r="H110" s="4"/>
      <c r="I110" s="8"/>
      <c r="Q110" s="3"/>
    </row>
    <row r="111" spans="1:17">
      <c r="A111" s="3"/>
      <c r="B111" s="3"/>
      <c r="C111" s="3"/>
      <c r="D111" s="3"/>
      <c r="E111" s="3"/>
      <c r="F111" s="3"/>
      <c r="G111" s="4"/>
      <c r="H111" s="4"/>
      <c r="I111" s="8"/>
      <c r="Q111" s="3"/>
    </row>
    <row r="112" spans="1:17">
      <c r="A112" s="3"/>
      <c r="B112" s="3"/>
      <c r="C112" s="3"/>
      <c r="D112" s="3"/>
      <c r="E112" s="3"/>
      <c r="F112" s="3"/>
      <c r="G112" s="4"/>
      <c r="H112" s="4"/>
      <c r="I112" s="8"/>
      <c r="Q112" s="3"/>
    </row>
    <row r="113" spans="1:17">
      <c r="A113" s="3"/>
      <c r="B113" s="3"/>
      <c r="C113" s="3"/>
      <c r="D113" s="3"/>
      <c r="E113" s="3"/>
      <c r="F113" s="3"/>
      <c r="G113" s="4"/>
      <c r="H113" s="4"/>
      <c r="I113" s="8"/>
      <c r="Q113" s="3"/>
    </row>
    <row r="114" spans="1:17">
      <c r="A114" s="3"/>
      <c r="B114" s="3"/>
      <c r="C114" s="3"/>
      <c r="D114" s="3"/>
      <c r="E114" s="3"/>
      <c r="F114" s="3"/>
      <c r="G114" s="4"/>
      <c r="H114" s="4"/>
      <c r="I114" s="8"/>
      <c r="Q114" s="3"/>
    </row>
    <row r="115" spans="1:17">
      <c r="A115" s="3"/>
      <c r="B115" s="3"/>
      <c r="C115" s="3"/>
      <c r="D115" s="3"/>
      <c r="E115" s="3"/>
      <c r="F115" s="3"/>
      <c r="G115" s="4"/>
      <c r="H115" s="4"/>
      <c r="I115" s="8"/>
      <c r="Q115" s="3"/>
    </row>
    <row r="116" spans="1:17">
      <c r="A116" s="3"/>
      <c r="B116" s="3"/>
      <c r="C116" s="3"/>
      <c r="D116" s="3"/>
      <c r="E116" s="3"/>
      <c r="F116" s="3"/>
      <c r="G116" s="4"/>
      <c r="H116" s="4"/>
      <c r="I116" s="8"/>
      <c r="Q116" s="3"/>
    </row>
    <row r="117" spans="1:17">
      <c r="A117" s="3"/>
      <c r="B117" s="3"/>
      <c r="C117" s="3"/>
      <c r="D117" s="3"/>
      <c r="E117" s="3"/>
      <c r="F117" s="3"/>
      <c r="G117" s="4"/>
      <c r="H117" s="4"/>
      <c r="I117" s="8"/>
      <c r="Q117" s="3"/>
    </row>
    <row r="118" spans="1:17">
      <c r="A118" s="3"/>
      <c r="B118" s="3"/>
      <c r="C118" s="3"/>
      <c r="D118" s="3"/>
      <c r="E118" s="3"/>
      <c r="F118" s="3"/>
      <c r="G118" s="4"/>
      <c r="H118" s="4"/>
      <c r="I118" s="8"/>
      <c r="Q118" s="3"/>
    </row>
    <row r="119" spans="1:17">
      <c r="A119" s="3"/>
      <c r="B119" s="3"/>
      <c r="C119" s="3"/>
      <c r="D119" s="3"/>
      <c r="E119" s="3"/>
      <c r="F119" s="3"/>
      <c r="G119" s="4"/>
      <c r="H119" s="4"/>
      <c r="I119" s="8"/>
      <c r="Q119" s="3"/>
    </row>
    <row r="120" spans="1:17">
      <c r="A120" s="3"/>
      <c r="B120" s="3"/>
      <c r="C120" s="3"/>
      <c r="D120" s="3"/>
      <c r="E120" s="3"/>
      <c r="F120" s="3"/>
      <c r="G120" s="4"/>
      <c r="H120" s="4"/>
      <c r="I120" s="8"/>
      <c r="Q120" s="3"/>
    </row>
    <row r="121" spans="1:17">
      <c r="A121" s="3"/>
      <c r="B121" s="3"/>
      <c r="C121" s="3"/>
      <c r="D121" s="3"/>
      <c r="E121" s="3"/>
      <c r="F121" s="3"/>
      <c r="G121" s="4"/>
      <c r="H121" s="4"/>
      <c r="I121" s="8"/>
      <c r="Q121" s="3"/>
    </row>
    <row r="122" spans="1:17">
      <c r="A122" s="3"/>
      <c r="B122" s="3"/>
      <c r="C122" s="3"/>
      <c r="D122" s="3"/>
      <c r="E122" s="3"/>
      <c r="F122" s="3"/>
      <c r="G122" s="4"/>
      <c r="H122" s="4"/>
      <c r="I122" s="8"/>
      <c r="Q122" s="3"/>
    </row>
    <row r="123" spans="1:17">
      <c r="A123" s="3"/>
      <c r="B123" s="3"/>
      <c r="C123" s="3"/>
      <c r="D123" s="3"/>
      <c r="E123" s="3"/>
      <c r="F123" s="3"/>
      <c r="G123" s="4"/>
      <c r="H123" s="4"/>
      <c r="I123" s="8"/>
      <c r="Q123" s="3"/>
    </row>
    <row r="124" spans="1:17">
      <c r="A124" s="3"/>
      <c r="B124" s="3"/>
      <c r="C124" s="3"/>
      <c r="D124" s="3"/>
      <c r="E124" s="3"/>
      <c r="F124" s="3"/>
      <c r="G124" s="4"/>
      <c r="H124" s="4"/>
      <c r="I124" s="8"/>
      <c r="Q124" s="3"/>
    </row>
    <row r="125" spans="1:17">
      <c r="A125" s="3"/>
      <c r="B125" s="3"/>
      <c r="C125" s="3"/>
      <c r="D125" s="3"/>
      <c r="E125" s="3"/>
      <c r="F125" s="3"/>
      <c r="G125" s="4"/>
      <c r="H125" s="4"/>
      <c r="I125" s="8"/>
      <c r="Q125" s="3"/>
    </row>
    <row r="126" spans="1:17">
      <c r="A126" s="3"/>
      <c r="B126" s="3"/>
      <c r="C126" s="3"/>
      <c r="D126" s="3"/>
      <c r="E126" s="3"/>
      <c r="F126" s="3"/>
      <c r="G126" s="4"/>
      <c r="H126" s="4"/>
      <c r="I126" s="8"/>
      <c r="Q126" s="3"/>
    </row>
    <row r="127" spans="1:17">
      <c r="A127" s="3"/>
      <c r="B127" s="3"/>
      <c r="C127" s="3"/>
      <c r="D127" s="3"/>
      <c r="E127" s="3"/>
      <c r="F127" s="3"/>
      <c r="G127" s="4"/>
      <c r="H127" s="4"/>
      <c r="I127" s="8"/>
      <c r="Q127" s="3"/>
    </row>
    <row r="128" spans="1:17">
      <c r="A128" s="3"/>
      <c r="B128" s="3"/>
      <c r="C128" s="3"/>
      <c r="D128" s="3"/>
      <c r="E128" s="3"/>
      <c r="F128" s="3"/>
      <c r="G128" s="4"/>
      <c r="H128" s="4"/>
      <c r="I128" s="8"/>
      <c r="Q128" s="3"/>
    </row>
    <row r="129" spans="1:17">
      <c r="A129" s="3"/>
      <c r="B129" s="3"/>
      <c r="C129" s="3"/>
      <c r="D129" s="3"/>
      <c r="E129" s="3"/>
      <c r="F129" s="3"/>
      <c r="G129" s="4"/>
      <c r="H129" s="4"/>
      <c r="I129" s="8"/>
      <c r="Q129" s="3"/>
    </row>
    <row r="130" spans="1:17">
      <c r="A130" s="3"/>
      <c r="B130" s="3"/>
      <c r="C130" s="3"/>
      <c r="D130" s="3"/>
      <c r="E130" s="3"/>
      <c r="F130" s="3"/>
      <c r="G130" s="4"/>
      <c r="H130" s="4"/>
      <c r="I130" s="8"/>
      <c r="Q130" s="3"/>
    </row>
    <row r="131" spans="1:17">
      <c r="A131" s="3"/>
      <c r="B131" s="3"/>
      <c r="C131" s="3"/>
      <c r="D131" s="3"/>
      <c r="E131" s="3"/>
      <c r="F131" s="3"/>
      <c r="G131" s="4"/>
      <c r="H131" s="4"/>
      <c r="I131" s="8"/>
      <c r="Q131" s="3"/>
    </row>
    <row r="132" spans="1:17">
      <c r="A132" s="3"/>
      <c r="B132" s="3"/>
      <c r="C132" s="3"/>
      <c r="D132" s="3"/>
      <c r="E132" s="3"/>
      <c r="F132" s="3"/>
      <c r="G132" s="4"/>
      <c r="H132" s="4"/>
      <c r="I132" s="8"/>
      <c r="Q132" s="3"/>
    </row>
    <row r="133" spans="1:17">
      <c r="A133" s="3"/>
      <c r="B133" s="3"/>
      <c r="C133" s="3"/>
      <c r="D133" s="3"/>
      <c r="E133" s="3"/>
      <c r="F133" s="3"/>
      <c r="G133" s="4"/>
      <c r="H133" s="4"/>
      <c r="I133" s="8"/>
      <c r="Q133" s="3"/>
    </row>
    <row r="134" spans="1:17">
      <c r="A134" s="3"/>
      <c r="B134" s="3"/>
      <c r="C134" s="3"/>
      <c r="D134" s="3"/>
      <c r="E134" s="3"/>
      <c r="F134" s="3"/>
      <c r="G134" s="4"/>
      <c r="H134" s="4"/>
      <c r="I134" s="8"/>
      <c r="Q134" s="3"/>
    </row>
    <row r="135" spans="1:17">
      <c r="A135" s="3"/>
      <c r="B135" s="3"/>
      <c r="C135" s="3"/>
      <c r="D135" s="3"/>
      <c r="E135" s="3"/>
      <c r="F135" s="3"/>
      <c r="G135" s="4"/>
      <c r="H135" s="4"/>
      <c r="I135" s="8"/>
      <c r="Q135" s="3"/>
    </row>
    <row r="136" spans="1:17">
      <c r="A136" s="3"/>
      <c r="B136" s="3"/>
      <c r="C136" s="3"/>
      <c r="D136" s="3"/>
      <c r="E136" s="3"/>
      <c r="F136" s="3"/>
      <c r="G136" s="4"/>
      <c r="H136" s="4"/>
      <c r="I136" s="8"/>
      <c r="Q136" s="3"/>
    </row>
    <row r="137" spans="1:17">
      <c r="A137" s="3"/>
      <c r="B137" s="3"/>
      <c r="C137" s="3"/>
      <c r="D137" s="3"/>
      <c r="E137" s="3"/>
      <c r="F137" s="3"/>
      <c r="G137" s="4"/>
      <c r="H137" s="4"/>
      <c r="I137" s="8"/>
      <c r="Q137" s="3"/>
    </row>
    <row r="138" spans="1:17">
      <c r="A138" s="3"/>
      <c r="B138" s="3"/>
      <c r="C138" s="3"/>
      <c r="D138" s="3"/>
      <c r="E138" s="3"/>
      <c r="F138" s="3"/>
      <c r="G138" s="4"/>
      <c r="H138" s="4"/>
      <c r="I138" s="8"/>
      <c r="Q138" s="3"/>
    </row>
    <row r="139" spans="1:17">
      <c r="A139" s="3"/>
      <c r="B139" s="3"/>
      <c r="C139" s="3"/>
      <c r="D139" s="3"/>
      <c r="E139" s="3"/>
      <c r="F139" s="3"/>
      <c r="G139" s="4"/>
      <c r="H139" s="4"/>
      <c r="I139" s="8"/>
      <c r="Q139" s="3"/>
    </row>
    <row r="140" spans="1:17">
      <c r="A140" s="3"/>
      <c r="B140" s="3"/>
      <c r="C140" s="3"/>
      <c r="D140" s="3"/>
      <c r="E140" s="3"/>
      <c r="F140" s="3"/>
      <c r="G140" s="4"/>
      <c r="H140" s="4"/>
      <c r="I140" s="8"/>
      <c r="Q140" s="3"/>
    </row>
    <row r="141" spans="1:17">
      <c r="A141" s="3"/>
      <c r="B141" s="3"/>
      <c r="C141" s="3"/>
      <c r="D141" s="3"/>
      <c r="E141" s="3"/>
      <c r="F141" s="3"/>
      <c r="G141" s="4"/>
      <c r="H141" s="4"/>
      <c r="I141" s="8"/>
      <c r="Q141" s="3"/>
    </row>
    <row r="142" spans="1:17">
      <c r="A142" s="3"/>
      <c r="B142" s="3"/>
      <c r="C142" s="3"/>
      <c r="D142" s="3"/>
      <c r="E142" s="3"/>
      <c r="F142" s="3"/>
      <c r="G142" s="4"/>
      <c r="H142" s="4"/>
      <c r="I142" s="8"/>
      <c r="Q142" s="3"/>
    </row>
    <row r="143" spans="1:17">
      <c r="A143" s="3"/>
      <c r="B143" s="3"/>
      <c r="C143" s="3"/>
      <c r="D143" s="3"/>
      <c r="E143" s="3"/>
      <c r="F143" s="3"/>
      <c r="G143" s="4"/>
      <c r="H143" s="4"/>
      <c r="I143" s="8"/>
      <c r="Q143" s="3"/>
    </row>
    <row r="144" spans="1:17">
      <c r="A144" s="3"/>
      <c r="B144" s="3"/>
      <c r="C144" s="3"/>
      <c r="D144" s="3"/>
      <c r="E144" s="3"/>
      <c r="F144" s="3"/>
      <c r="G144" s="4"/>
      <c r="H144" s="4"/>
      <c r="I144" s="8"/>
      <c r="Q144" s="3"/>
    </row>
    <row r="145" spans="1:17">
      <c r="A145" s="3"/>
      <c r="B145" s="3"/>
      <c r="C145" s="3"/>
      <c r="D145" s="3"/>
      <c r="E145" s="3"/>
      <c r="F145" s="3"/>
      <c r="G145" s="4"/>
      <c r="H145" s="4"/>
      <c r="I145" s="8"/>
      <c r="Q145" s="3"/>
    </row>
    <row r="146" spans="1:17">
      <c r="A146" s="3"/>
      <c r="B146" s="3"/>
      <c r="C146" s="3"/>
      <c r="D146" s="3"/>
      <c r="E146" s="3"/>
      <c r="F146" s="3"/>
      <c r="G146" s="4"/>
      <c r="H146" s="4"/>
      <c r="I146" s="8"/>
      <c r="Q146" s="3"/>
    </row>
    <row r="147" spans="1:17">
      <c r="A147" s="3"/>
      <c r="B147" s="3"/>
      <c r="C147" s="3"/>
      <c r="D147" s="3"/>
      <c r="E147" s="3"/>
      <c r="F147" s="3"/>
      <c r="G147" s="4"/>
      <c r="H147" s="4"/>
      <c r="I147" s="8"/>
      <c r="Q147" s="3"/>
    </row>
    <row r="148" spans="1:17">
      <c r="A148" s="3"/>
      <c r="B148" s="3"/>
      <c r="C148" s="3"/>
      <c r="D148" s="3"/>
      <c r="E148" s="3"/>
      <c r="F148" s="3"/>
      <c r="G148" s="4"/>
      <c r="H148" s="4"/>
      <c r="I148" s="8"/>
      <c r="Q148" s="3"/>
    </row>
    <row r="149" spans="1:17">
      <c r="A149" s="3"/>
      <c r="B149" s="3"/>
      <c r="C149" s="3"/>
      <c r="D149" s="3"/>
      <c r="E149" s="3"/>
      <c r="F149" s="3"/>
      <c r="G149" s="4"/>
      <c r="H149" s="4"/>
      <c r="I149" s="8"/>
      <c r="Q149" s="3"/>
    </row>
    <row r="150" spans="1:17">
      <c r="A150" s="3"/>
      <c r="B150" s="3"/>
      <c r="C150" s="3"/>
      <c r="D150" s="3"/>
      <c r="E150" s="3"/>
      <c r="F150" s="3"/>
      <c r="G150" s="4"/>
      <c r="H150" s="4"/>
      <c r="I150" s="8"/>
      <c r="Q150" s="3"/>
    </row>
    <row r="151" spans="1:17">
      <c r="A151" s="3"/>
      <c r="B151" s="3"/>
      <c r="C151" s="3"/>
      <c r="D151" s="3"/>
      <c r="E151" s="3"/>
      <c r="F151" s="3"/>
      <c r="G151" s="4"/>
      <c r="H151" s="4"/>
      <c r="I151" s="8"/>
      <c r="Q151" s="3"/>
    </row>
    <row r="152" spans="1:17">
      <c r="A152" s="3"/>
      <c r="B152" s="3"/>
      <c r="C152" s="3"/>
      <c r="D152" s="3"/>
      <c r="E152" s="3"/>
      <c r="F152" s="3"/>
      <c r="G152" s="4"/>
      <c r="H152" s="4"/>
      <c r="I152" s="8"/>
      <c r="Q152" s="3"/>
    </row>
    <row r="153" spans="1:17">
      <c r="A153" s="3"/>
      <c r="B153" s="3"/>
      <c r="C153" s="3"/>
      <c r="D153" s="3"/>
      <c r="E153" s="3"/>
      <c r="F153" s="3"/>
      <c r="G153" s="4"/>
      <c r="H153" s="4"/>
      <c r="I153" s="8"/>
      <c r="Q153" s="3"/>
    </row>
    <row r="154" spans="1:17">
      <c r="A154" s="3"/>
      <c r="B154" s="3"/>
      <c r="C154" s="3"/>
      <c r="D154" s="3"/>
      <c r="E154" s="3"/>
      <c r="F154" s="3"/>
      <c r="G154" s="4"/>
      <c r="H154" s="4"/>
      <c r="I154" s="8"/>
      <c r="Q154" s="3"/>
    </row>
    <row r="155" spans="1:17">
      <c r="A155" s="3"/>
      <c r="B155" s="3"/>
      <c r="C155" s="3"/>
      <c r="D155" s="3"/>
      <c r="E155" s="3"/>
      <c r="F155" s="3"/>
      <c r="G155" s="4"/>
      <c r="H155" s="4"/>
      <c r="I155" s="8"/>
      <c r="Q155" s="3"/>
    </row>
    <row r="156" spans="1:17">
      <c r="A156" s="3"/>
      <c r="B156" s="3"/>
      <c r="C156" s="3"/>
      <c r="D156" s="3"/>
      <c r="E156" s="3"/>
      <c r="F156" s="3"/>
      <c r="G156" s="4"/>
      <c r="H156" s="4"/>
      <c r="I156" s="8"/>
      <c r="Q156" s="3"/>
    </row>
    <row r="157" spans="1:17">
      <c r="A157" s="3"/>
      <c r="B157" s="3"/>
      <c r="C157" s="3"/>
      <c r="D157" s="3"/>
      <c r="E157" s="3"/>
      <c r="F157" s="3"/>
      <c r="G157" s="4"/>
      <c r="H157" s="4"/>
      <c r="I157" s="8"/>
      <c r="Q157" s="3"/>
    </row>
    <row r="158" spans="1:17">
      <c r="A158" s="3"/>
      <c r="B158" s="3"/>
      <c r="C158" s="3"/>
      <c r="D158" s="3"/>
      <c r="E158" s="3"/>
      <c r="F158" s="3"/>
      <c r="G158" s="4"/>
      <c r="H158" s="4"/>
      <c r="I158" s="8"/>
      <c r="Q158" s="3"/>
    </row>
    <row r="159" spans="1:17">
      <c r="A159" s="3"/>
      <c r="B159" s="3"/>
      <c r="C159" s="3"/>
      <c r="D159" s="3"/>
      <c r="E159" s="3"/>
      <c r="F159" s="3"/>
      <c r="G159" s="4"/>
      <c r="H159" s="4"/>
      <c r="I159" s="8"/>
      <c r="Q159" s="3"/>
    </row>
    <row r="160" spans="1:17">
      <c r="A160" s="3"/>
      <c r="B160" s="3"/>
      <c r="C160" s="3"/>
      <c r="D160" s="3"/>
      <c r="E160" s="3"/>
      <c r="F160" s="3"/>
      <c r="G160" s="4"/>
      <c r="H160" s="4"/>
      <c r="I160" s="8"/>
      <c r="Q160" s="3"/>
    </row>
    <row r="161" spans="1:17">
      <c r="A161" s="3"/>
      <c r="B161" s="3"/>
      <c r="C161" s="3"/>
      <c r="D161" s="3"/>
      <c r="E161" s="3"/>
      <c r="F161" s="3"/>
      <c r="G161" s="4"/>
      <c r="H161" s="4"/>
      <c r="I161" s="8"/>
      <c r="Q161" s="3"/>
    </row>
    <row r="162" spans="1:17">
      <c r="A162" s="3"/>
      <c r="B162" s="3"/>
      <c r="C162" s="3"/>
      <c r="D162" s="3"/>
      <c r="E162" s="3"/>
      <c r="F162" s="3"/>
      <c r="G162" s="4"/>
      <c r="H162" s="4"/>
      <c r="I162" s="8"/>
      <c r="Q162" s="3"/>
    </row>
    <row r="163" spans="1:17">
      <c r="A163" s="3"/>
      <c r="B163" s="3"/>
      <c r="C163" s="3"/>
      <c r="D163" s="3"/>
      <c r="E163" s="3"/>
      <c r="F163" s="3"/>
      <c r="G163" s="4"/>
      <c r="H163" s="4"/>
      <c r="I163" s="8"/>
      <c r="Q163" s="3"/>
    </row>
    <row r="164" spans="1:17">
      <c r="A164" s="3"/>
      <c r="B164" s="3"/>
      <c r="C164" s="3"/>
      <c r="D164" s="3"/>
      <c r="E164" s="3"/>
      <c r="F164" s="3"/>
      <c r="G164" s="4"/>
      <c r="H164" s="4"/>
      <c r="I164" s="8"/>
      <c r="Q164" s="3"/>
    </row>
    <row r="165" spans="1:17">
      <c r="A165" s="3"/>
      <c r="B165" s="3"/>
      <c r="C165" s="3"/>
      <c r="D165" s="3"/>
      <c r="E165" s="3"/>
      <c r="F165" s="3"/>
      <c r="G165" s="4"/>
      <c r="H165" s="4"/>
      <c r="I165" s="8"/>
      <c r="Q165" s="3"/>
    </row>
    <row r="166" spans="1:17">
      <c r="A166" s="3"/>
      <c r="B166" s="3"/>
      <c r="C166" s="3"/>
      <c r="D166" s="3"/>
      <c r="E166" s="3"/>
      <c r="F166" s="3"/>
      <c r="G166" s="4"/>
      <c r="H166" s="4"/>
      <c r="I166" s="8"/>
      <c r="Q166" s="3"/>
    </row>
    <row r="167" spans="1:17">
      <c r="A167" s="3"/>
      <c r="B167" s="3"/>
      <c r="C167" s="3"/>
      <c r="D167" s="3"/>
      <c r="E167" s="3"/>
      <c r="F167" s="3"/>
      <c r="G167" s="4"/>
      <c r="H167" s="4"/>
      <c r="I167" s="8"/>
      <c r="Q167" s="3"/>
    </row>
    <row r="168" spans="1:17">
      <c r="A168" s="3"/>
      <c r="B168" s="3"/>
      <c r="C168" s="3"/>
      <c r="D168" s="3"/>
      <c r="E168" s="3"/>
      <c r="F168" s="3"/>
      <c r="G168" s="4"/>
      <c r="H168" s="4"/>
      <c r="I168" s="8"/>
      <c r="Q168" s="3"/>
    </row>
    <row r="169" spans="1:17">
      <c r="A169" s="3"/>
      <c r="B169" s="3"/>
      <c r="C169" s="3"/>
      <c r="D169" s="3"/>
      <c r="E169" s="3"/>
      <c r="F169" s="3"/>
      <c r="G169" s="4"/>
      <c r="H169" s="4"/>
      <c r="I169" s="8"/>
      <c r="Q169" s="3"/>
    </row>
    <row r="170" spans="1:17">
      <c r="A170" s="3"/>
      <c r="B170" s="3"/>
      <c r="C170" s="3"/>
      <c r="D170" s="3"/>
      <c r="E170" s="3"/>
      <c r="F170" s="3"/>
      <c r="G170" s="4"/>
      <c r="H170" s="4"/>
      <c r="I170" s="8"/>
      <c r="Q170" s="3"/>
    </row>
    <row r="171" spans="1:17">
      <c r="A171" s="3"/>
      <c r="B171" s="3"/>
      <c r="C171" s="3"/>
      <c r="D171" s="3"/>
      <c r="E171" s="3"/>
      <c r="F171" s="3"/>
      <c r="G171" s="4"/>
      <c r="H171" s="4"/>
      <c r="I171" s="8"/>
      <c r="Q171" s="3"/>
    </row>
    <row r="172" spans="1:17">
      <c r="A172" s="3"/>
      <c r="B172" s="3"/>
      <c r="C172" s="3"/>
      <c r="D172" s="3"/>
      <c r="E172" s="3"/>
      <c r="F172" s="3"/>
      <c r="G172" s="4"/>
      <c r="H172" s="4"/>
      <c r="I172" s="8"/>
      <c r="Q172" s="3"/>
    </row>
    <row r="173" spans="1:17">
      <c r="A173" s="3"/>
      <c r="B173" s="3"/>
      <c r="C173" s="3"/>
      <c r="D173" s="3"/>
      <c r="E173" s="3"/>
      <c r="F173" s="3"/>
      <c r="G173" s="4"/>
      <c r="H173" s="4"/>
      <c r="I173" s="8"/>
      <c r="Q173" s="3"/>
    </row>
    <row r="174" spans="1:17">
      <c r="A174" s="3"/>
      <c r="B174" s="3"/>
      <c r="C174" s="3"/>
      <c r="D174" s="3"/>
      <c r="E174" s="3"/>
      <c r="F174" s="3"/>
      <c r="G174" s="4"/>
      <c r="H174" s="4"/>
      <c r="I174" s="8"/>
      <c r="Q174" s="3"/>
    </row>
    <row r="175" spans="1:17">
      <c r="A175" s="3"/>
      <c r="B175" s="3"/>
      <c r="C175" s="3"/>
      <c r="D175" s="3"/>
      <c r="E175" s="3"/>
      <c r="F175" s="3"/>
      <c r="G175" s="4"/>
      <c r="H175" s="4"/>
      <c r="I175" s="8"/>
      <c r="Q175" s="3"/>
    </row>
    <row r="176" spans="1:17">
      <c r="A176" s="3"/>
      <c r="B176" s="3"/>
      <c r="C176" s="3"/>
      <c r="D176" s="3"/>
      <c r="E176" s="3"/>
      <c r="F176" s="3"/>
      <c r="G176" s="4"/>
      <c r="H176" s="4"/>
      <c r="I176" s="8"/>
      <c r="Q176" s="3"/>
    </row>
    <row r="177" spans="1:17">
      <c r="A177" s="3"/>
      <c r="B177" s="3"/>
      <c r="C177" s="3"/>
      <c r="D177" s="3"/>
      <c r="E177" s="3"/>
      <c r="F177" s="3"/>
      <c r="G177" s="4"/>
      <c r="H177" s="4"/>
      <c r="I177" s="8"/>
      <c r="Q177" s="3"/>
    </row>
    <row r="178" spans="1:17">
      <c r="A178" s="3"/>
      <c r="B178" s="3"/>
      <c r="C178" s="3"/>
      <c r="D178" s="3"/>
      <c r="E178" s="3"/>
      <c r="F178" s="3"/>
      <c r="G178" s="4"/>
      <c r="H178" s="4"/>
      <c r="I178" s="8"/>
      <c r="Q178" s="3"/>
    </row>
    <row r="179" spans="1:17">
      <c r="A179" s="3"/>
      <c r="B179" s="3"/>
      <c r="C179" s="3"/>
      <c r="D179" s="3"/>
      <c r="E179" s="3"/>
      <c r="F179" s="3"/>
      <c r="G179" s="4"/>
      <c r="H179" s="4"/>
      <c r="I179" s="8"/>
      <c r="Q179" s="3"/>
    </row>
    <row r="180" spans="1:17">
      <c r="A180" s="3"/>
      <c r="B180" s="3"/>
      <c r="C180" s="3"/>
      <c r="D180" s="3"/>
      <c r="E180" s="3"/>
      <c r="F180" s="3"/>
      <c r="G180" s="4"/>
      <c r="H180" s="4"/>
      <c r="I180" s="8"/>
      <c r="Q180" s="3"/>
    </row>
    <row r="181" spans="1:17">
      <c r="A181" s="3"/>
      <c r="B181" s="3"/>
      <c r="C181" s="3"/>
      <c r="D181" s="3"/>
      <c r="E181" s="3"/>
      <c r="F181" s="3"/>
      <c r="G181" s="4"/>
      <c r="H181" s="4"/>
      <c r="I181" s="8"/>
      <c r="Q181" s="3"/>
    </row>
    <row r="182" spans="1:17">
      <c r="A182" s="3"/>
      <c r="B182" s="3"/>
      <c r="C182" s="3"/>
      <c r="D182" s="3"/>
      <c r="E182" s="3"/>
      <c r="F182" s="3"/>
      <c r="G182" s="4"/>
      <c r="H182" s="4"/>
      <c r="I182" s="8"/>
      <c r="Q182" s="3"/>
    </row>
    <row r="183" spans="1:17">
      <c r="A183" s="3"/>
      <c r="B183" s="3"/>
      <c r="C183" s="3"/>
      <c r="D183" s="3"/>
      <c r="E183" s="3"/>
      <c r="F183" s="3"/>
      <c r="G183" s="4"/>
      <c r="H183" s="4"/>
      <c r="I183" s="8"/>
      <c r="Q183" s="3"/>
    </row>
    <row r="184" spans="1:17">
      <c r="A184" s="3"/>
      <c r="B184" s="3"/>
      <c r="C184" s="3"/>
      <c r="D184" s="3"/>
      <c r="E184" s="3"/>
      <c r="F184" s="3"/>
      <c r="G184" s="4"/>
      <c r="H184" s="4"/>
      <c r="I184" s="8"/>
      <c r="Q184" s="3"/>
    </row>
    <row r="185" spans="1:17">
      <c r="A185" s="3"/>
      <c r="B185" s="3"/>
      <c r="C185" s="3"/>
      <c r="D185" s="3"/>
      <c r="E185" s="3"/>
      <c r="F185" s="3"/>
      <c r="G185" s="4"/>
      <c r="H185" s="4"/>
      <c r="I185" s="8"/>
      <c r="Q185" s="3"/>
    </row>
    <row r="186" spans="1:17">
      <c r="A186" s="3"/>
      <c r="B186" s="3"/>
      <c r="C186" s="3"/>
      <c r="D186" s="3"/>
      <c r="E186" s="3"/>
      <c r="F186" s="3"/>
      <c r="G186" s="4"/>
      <c r="H186" s="4"/>
      <c r="I186" s="8"/>
      <c r="Q186" s="3"/>
    </row>
    <row r="187" spans="1:17">
      <c r="A187" s="3"/>
      <c r="B187" s="3"/>
      <c r="C187" s="3"/>
      <c r="D187" s="3"/>
      <c r="E187" s="3"/>
      <c r="F187" s="3"/>
      <c r="G187" s="4"/>
      <c r="H187" s="4"/>
      <c r="I187" s="8"/>
      <c r="Q187" s="3"/>
    </row>
    <row r="188" spans="1:17">
      <c r="A188" s="3"/>
      <c r="B188" s="3"/>
      <c r="C188" s="3"/>
      <c r="D188" s="3"/>
      <c r="E188" s="3"/>
      <c r="F188" s="3"/>
      <c r="G188" s="4"/>
      <c r="H188" s="4"/>
      <c r="I188" s="8"/>
      <c r="Q188" s="3"/>
    </row>
    <row r="189" spans="1:17">
      <c r="A189" s="3"/>
      <c r="B189" s="3"/>
      <c r="C189" s="3"/>
      <c r="D189" s="3"/>
      <c r="E189" s="3"/>
      <c r="F189" s="3"/>
      <c r="G189" s="4"/>
      <c r="H189" s="4"/>
      <c r="I189" s="8"/>
      <c r="Q189" s="3"/>
    </row>
    <row r="190" spans="1:17">
      <c r="A190" s="3"/>
      <c r="B190" s="3"/>
      <c r="C190" s="3"/>
      <c r="D190" s="3"/>
      <c r="E190" s="3"/>
      <c r="F190" s="3"/>
      <c r="G190" s="4"/>
      <c r="H190" s="4"/>
      <c r="I190" s="8"/>
      <c r="Q190" s="3"/>
    </row>
    <row r="191" spans="1:17">
      <c r="A191" s="3"/>
      <c r="B191" s="3"/>
      <c r="C191" s="3"/>
      <c r="D191" s="3"/>
      <c r="E191" s="3"/>
      <c r="F191" s="3"/>
      <c r="G191" s="4"/>
      <c r="H191" s="4"/>
      <c r="I191" s="8"/>
      <c r="Q191" s="3"/>
    </row>
    <row r="192" spans="1:17">
      <c r="A192" s="3"/>
      <c r="B192" s="3"/>
      <c r="C192" s="3"/>
      <c r="D192" s="3"/>
      <c r="E192" s="3"/>
      <c r="F192" s="3"/>
      <c r="G192" s="4"/>
      <c r="H192" s="4"/>
      <c r="I192" s="8"/>
      <c r="Q192" s="3"/>
    </row>
    <row r="193" spans="1:17">
      <c r="A193" s="3"/>
      <c r="B193" s="3"/>
      <c r="C193" s="3"/>
      <c r="D193" s="3"/>
      <c r="E193" s="3"/>
      <c r="F193" s="3"/>
      <c r="G193" s="4"/>
      <c r="H193" s="4"/>
      <c r="I193" s="8"/>
      <c r="Q193" s="3"/>
    </row>
    <row r="194" spans="1:17">
      <c r="A194" s="3"/>
      <c r="B194" s="3"/>
      <c r="C194" s="3"/>
      <c r="D194" s="3"/>
      <c r="E194" s="3"/>
      <c r="F194" s="3"/>
      <c r="G194" s="4"/>
      <c r="H194" s="4"/>
      <c r="I194" s="8"/>
      <c r="Q194" s="3"/>
    </row>
    <row r="195" spans="1:17">
      <c r="A195" s="3"/>
      <c r="B195" s="3"/>
      <c r="C195" s="3"/>
      <c r="D195" s="3"/>
      <c r="E195" s="3"/>
      <c r="F195" s="3"/>
      <c r="G195" s="4"/>
      <c r="H195" s="4"/>
      <c r="I195" s="8"/>
      <c r="Q195" s="3"/>
    </row>
    <row r="196" spans="1:17">
      <c r="A196" s="3"/>
      <c r="B196" s="3"/>
      <c r="C196" s="3"/>
      <c r="D196" s="3"/>
      <c r="E196" s="3"/>
      <c r="F196" s="3"/>
      <c r="G196" s="4"/>
      <c r="H196" s="4"/>
      <c r="I196" s="8"/>
      <c r="Q196" s="3"/>
    </row>
    <row r="197" spans="1:17">
      <c r="A197" s="3"/>
      <c r="B197" s="3"/>
      <c r="C197" s="3"/>
      <c r="D197" s="3"/>
      <c r="E197" s="3"/>
      <c r="F197" s="3"/>
      <c r="G197" s="4"/>
      <c r="H197" s="4"/>
      <c r="I197" s="8"/>
      <c r="Q197" s="3"/>
    </row>
    <row r="198" spans="1:17">
      <c r="A198" s="3"/>
      <c r="B198" s="3"/>
      <c r="C198" s="3"/>
      <c r="D198" s="3"/>
      <c r="E198" s="3"/>
      <c r="F198" s="3"/>
      <c r="G198" s="4"/>
      <c r="H198" s="4"/>
      <c r="I198" s="8"/>
      <c r="Q198" s="3"/>
    </row>
    <row r="199" spans="1:17">
      <c r="A199" s="3"/>
      <c r="B199" s="3"/>
      <c r="C199" s="3"/>
      <c r="D199" s="3"/>
      <c r="E199" s="3"/>
      <c r="F199" s="3"/>
      <c r="G199" s="4"/>
      <c r="H199" s="4"/>
      <c r="I199" s="8"/>
      <c r="Q199" s="3"/>
    </row>
    <row r="200" spans="1:17">
      <c r="A200" s="3"/>
      <c r="B200" s="3"/>
      <c r="C200" s="3"/>
      <c r="D200" s="3"/>
      <c r="E200" s="3"/>
      <c r="F200" s="3"/>
      <c r="G200" s="4"/>
      <c r="H200" s="4"/>
      <c r="I200" s="8"/>
      <c r="Q200" s="3"/>
    </row>
    <row r="201" spans="1:17">
      <c r="A201" s="3"/>
      <c r="B201" s="3"/>
      <c r="C201" s="3"/>
      <c r="D201" s="3"/>
      <c r="E201" s="3"/>
      <c r="F201" s="3"/>
      <c r="G201" s="4"/>
      <c r="H201" s="4"/>
      <c r="I201" s="8"/>
      <c r="Q201" s="3"/>
    </row>
    <row r="202" spans="1:17">
      <c r="A202" s="3"/>
      <c r="B202" s="3"/>
      <c r="C202" s="3"/>
      <c r="D202" s="3"/>
      <c r="E202" s="3"/>
      <c r="F202" s="3"/>
      <c r="G202" s="4"/>
      <c r="H202" s="4"/>
      <c r="I202" s="8"/>
      <c r="Q202" s="3"/>
    </row>
    <row r="203" spans="1:17">
      <c r="A203" s="3"/>
      <c r="B203" s="3"/>
      <c r="C203" s="3"/>
      <c r="D203" s="3"/>
      <c r="E203" s="3"/>
      <c r="F203" s="3"/>
      <c r="G203" s="4"/>
      <c r="H203" s="4"/>
      <c r="I203" s="8"/>
      <c r="Q203" s="3"/>
    </row>
    <row r="204" spans="1:17">
      <c r="A204" s="3"/>
      <c r="B204" s="3"/>
      <c r="C204" s="3"/>
      <c r="D204" s="3"/>
      <c r="E204" s="3"/>
      <c r="F204" s="3"/>
      <c r="G204" s="4"/>
      <c r="H204" s="4"/>
      <c r="I204" s="8"/>
      <c r="Q204" s="3"/>
    </row>
    <row r="205" spans="1:17">
      <c r="A205" s="3"/>
      <c r="B205" s="3"/>
      <c r="C205" s="3"/>
      <c r="D205" s="3"/>
      <c r="E205" s="3"/>
      <c r="F205" s="3"/>
      <c r="G205" s="4"/>
      <c r="H205" s="4"/>
      <c r="I205" s="8"/>
      <c r="Q205" s="3"/>
    </row>
    <row r="206" spans="1:17">
      <c r="A206" s="3"/>
      <c r="B206" s="3"/>
      <c r="C206" s="3"/>
      <c r="D206" s="3"/>
      <c r="E206" s="3"/>
      <c r="F206" s="3"/>
      <c r="G206" s="4"/>
      <c r="H206" s="4"/>
      <c r="I206" s="8"/>
      <c r="Q206" s="3"/>
    </row>
    <row r="207" spans="1:17">
      <c r="A207" s="3"/>
      <c r="B207" s="3"/>
      <c r="C207" s="3"/>
      <c r="D207" s="3"/>
      <c r="E207" s="3"/>
      <c r="F207" s="3"/>
      <c r="G207" s="4"/>
      <c r="H207" s="4"/>
      <c r="I207" s="8"/>
      <c r="Q207" s="3"/>
    </row>
    <row r="208" spans="1:17">
      <c r="A208" s="3"/>
      <c r="B208" s="3"/>
      <c r="C208" s="3"/>
      <c r="D208" s="3"/>
      <c r="E208" s="3"/>
      <c r="F208" s="3"/>
      <c r="G208" s="4"/>
      <c r="H208" s="4"/>
      <c r="I208" s="8"/>
      <c r="Q208" s="3"/>
    </row>
    <row r="209" spans="1:17">
      <c r="A209" s="3"/>
      <c r="B209" s="3"/>
      <c r="C209" s="3"/>
      <c r="D209" s="3"/>
      <c r="E209" s="3"/>
      <c r="F209" s="3"/>
      <c r="G209" s="4"/>
      <c r="H209" s="4"/>
      <c r="I209" s="8"/>
      <c r="Q209" s="3"/>
    </row>
    <row r="210" spans="1:17">
      <c r="A210" s="3"/>
      <c r="B210" s="3"/>
      <c r="C210" s="3"/>
      <c r="D210" s="3"/>
      <c r="E210" s="3"/>
      <c r="F210" s="3"/>
      <c r="G210" s="4"/>
      <c r="H210" s="4"/>
      <c r="I210" s="8"/>
      <c r="Q210" s="3"/>
    </row>
    <row r="211" spans="1:17">
      <c r="A211" s="3"/>
      <c r="B211" s="3"/>
      <c r="C211" s="3"/>
      <c r="D211" s="3"/>
      <c r="E211" s="3"/>
      <c r="F211" s="3"/>
      <c r="G211" s="4"/>
      <c r="H211" s="4"/>
      <c r="I211" s="8"/>
      <c r="Q211" s="3"/>
    </row>
    <row r="212" spans="1:17">
      <c r="A212" s="3"/>
      <c r="B212" s="3"/>
      <c r="C212" s="3"/>
      <c r="D212" s="3"/>
      <c r="E212" s="3"/>
      <c r="F212" s="3"/>
      <c r="G212" s="4"/>
      <c r="H212" s="4"/>
      <c r="I212" s="8"/>
      <c r="Q212" s="3"/>
    </row>
    <row r="213" spans="1:17">
      <c r="A213" s="3"/>
      <c r="B213" s="3"/>
      <c r="C213" s="3"/>
      <c r="D213" s="3"/>
      <c r="E213" s="3"/>
      <c r="F213" s="3"/>
      <c r="G213" s="4"/>
      <c r="H213" s="4"/>
      <c r="I213" s="8"/>
      <c r="Q213" s="3"/>
    </row>
    <row r="214" spans="1:17">
      <c r="A214" s="3"/>
      <c r="B214" s="3"/>
      <c r="C214" s="3"/>
      <c r="D214" s="3"/>
      <c r="E214" s="3"/>
      <c r="F214" s="3"/>
      <c r="G214" s="4"/>
      <c r="H214" s="4"/>
      <c r="I214" s="8"/>
      <c r="Q214" s="3"/>
    </row>
    <row r="215" spans="1:17">
      <c r="A215" s="3"/>
      <c r="B215" s="3"/>
      <c r="C215" s="3"/>
      <c r="D215" s="3"/>
      <c r="E215" s="3"/>
      <c r="F215" s="3"/>
      <c r="G215" s="4"/>
      <c r="H215" s="4"/>
      <c r="I215" s="8"/>
      <c r="Q215" s="3"/>
    </row>
    <row r="216" spans="1:17">
      <c r="A216" s="3"/>
      <c r="B216" s="3"/>
      <c r="C216" s="3"/>
      <c r="D216" s="3"/>
      <c r="E216" s="3"/>
      <c r="F216" s="3"/>
      <c r="G216" s="4"/>
      <c r="H216" s="4"/>
      <c r="I216" s="8"/>
      <c r="Q216" s="3"/>
    </row>
    <row r="217" spans="1:17">
      <c r="A217" s="3"/>
      <c r="B217" s="3"/>
      <c r="C217" s="3"/>
      <c r="D217" s="3"/>
      <c r="E217" s="3"/>
      <c r="F217" s="3"/>
      <c r="G217" s="4"/>
      <c r="H217" s="4"/>
      <c r="I217" s="8"/>
      <c r="Q217" s="3"/>
    </row>
    <row r="218" spans="1:17">
      <c r="A218" s="3"/>
      <c r="B218" s="3"/>
      <c r="C218" s="3"/>
      <c r="D218" s="3"/>
      <c r="E218" s="3"/>
      <c r="F218" s="3"/>
      <c r="G218" s="4"/>
      <c r="H218" s="4"/>
      <c r="I218" s="8"/>
      <c r="Q218" s="3"/>
    </row>
    <row r="219" spans="1:17">
      <c r="A219" s="3"/>
      <c r="B219" s="3"/>
      <c r="C219" s="3"/>
      <c r="D219" s="3"/>
      <c r="E219" s="3"/>
      <c r="F219" s="3"/>
      <c r="G219" s="4"/>
      <c r="H219" s="4"/>
      <c r="I219" s="8"/>
      <c r="Q219" s="3"/>
    </row>
    <row r="220" spans="1:17">
      <c r="A220" s="3"/>
      <c r="B220" s="3"/>
      <c r="C220" s="3"/>
      <c r="D220" s="3"/>
      <c r="E220" s="3"/>
      <c r="F220" s="3"/>
      <c r="G220" s="4"/>
      <c r="H220" s="4"/>
      <c r="I220" s="8"/>
      <c r="Q220" s="3"/>
    </row>
    <row r="221" spans="1:17">
      <c r="A221" s="3"/>
      <c r="B221" s="3"/>
      <c r="C221" s="3"/>
      <c r="D221" s="3"/>
      <c r="E221" s="3"/>
      <c r="F221" s="3"/>
      <c r="G221" s="4"/>
      <c r="H221" s="4"/>
      <c r="I221" s="8"/>
      <c r="Q221" s="3"/>
    </row>
    <row r="222" spans="1:17">
      <c r="A222" s="3"/>
      <c r="B222" s="3"/>
      <c r="C222" s="3"/>
      <c r="D222" s="3"/>
      <c r="E222" s="3"/>
      <c r="F222" s="3"/>
      <c r="G222" s="4"/>
      <c r="H222" s="4"/>
      <c r="I222" s="8"/>
      <c r="Q222" s="3"/>
    </row>
    <row r="223" spans="1:17">
      <c r="A223" s="3"/>
      <c r="B223" s="3"/>
      <c r="C223" s="3"/>
      <c r="D223" s="3"/>
      <c r="E223" s="3"/>
      <c r="F223" s="3"/>
      <c r="G223" s="4"/>
      <c r="H223" s="4"/>
      <c r="I223" s="8"/>
      <c r="Q223" s="3"/>
    </row>
    <row r="224" spans="1:17">
      <c r="A224" s="3"/>
      <c r="B224" s="3"/>
      <c r="C224" s="3"/>
      <c r="D224" s="3"/>
      <c r="E224" s="3"/>
      <c r="F224" s="3"/>
      <c r="G224" s="4"/>
      <c r="H224" s="4"/>
      <c r="I224" s="8"/>
      <c r="Q224" s="3"/>
    </row>
    <row r="225" spans="1:17">
      <c r="A225" s="3"/>
      <c r="B225" s="3"/>
      <c r="C225" s="3"/>
      <c r="D225" s="3"/>
      <c r="E225" s="3"/>
      <c r="F225" s="3"/>
      <c r="G225" s="4"/>
      <c r="H225" s="4"/>
      <c r="I225" s="8"/>
      <c r="Q225" s="3"/>
    </row>
    <row r="226" spans="1:17">
      <c r="A226" s="3"/>
      <c r="B226" s="3"/>
      <c r="C226" s="3"/>
      <c r="D226" s="3"/>
      <c r="E226" s="3"/>
      <c r="F226" s="3"/>
      <c r="G226" s="4"/>
      <c r="H226" s="4"/>
      <c r="I226" s="8"/>
      <c r="Q226" s="3"/>
    </row>
    <row r="227" spans="1:17">
      <c r="A227" s="3"/>
      <c r="B227" s="3"/>
      <c r="C227" s="3"/>
      <c r="D227" s="3"/>
      <c r="E227" s="3"/>
      <c r="F227" s="3"/>
      <c r="G227" s="4"/>
      <c r="H227" s="4"/>
      <c r="I227" s="8"/>
      <c r="Q227" s="3"/>
    </row>
    <row r="228" spans="1:17">
      <c r="A228" s="3"/>
      <c r="B228" s="3"/>
      <c r="C228" s="3"/>
      <c r="D228" s="3"/>
      <c r="E228" s="3"/>
      <c r="F228" s="3"/>
      <c r="G228" s="4"/>
      <c r="H228" s="4"/>
      <c r="I228" s="8"/>
      <c r="Q228" s="3"/>
    </row>
    <row r="229" spans="1:17">
      <c r="A229" s="3"/>
      <c r="B229" s="3"/>
      <c r="C229" s="3"/>
      <c r="D229" s="3"/>
      <c r="E229" s="3"/>
      <c r="F229" s="3"/>
      <c r="G229" s="4"/>
      <c r="H229" s="4"/>
      <c r="I229" s="8"/>
      <c r="Q229" s="3"/>
    </row>
    <row r="230" spans="1:17">
      <c r="A230" s="3"/>
      <c r="B230" s="3"/>
      <c r="C230" s="3"/>
      <c r="D230" s="3"/>
      <c r="E230" s="3"/>
      <c r="F230" s="3"/>
      <c r="G230" s="4"/>
      <c r="H230" s="4"/>
      <c r="I230" s="8"/>
      <c r="Q230" s="3"/>
    </row>
    <row r="231" spans="1:17">
      <c r="A231" s="3"/>
      <c r="B231" s="3"/>
      <c r="C231" s="3"/>
      <c r="D231" s="3"/>
      <c r="E231" s="3"/>
      <c r="F231" s="3"/>
      <c r="G231" s="4"/>
      <c r="H231" s="4"/>
      <c r="I231" s="8"/>
      <c r="Q231" s="3"/>
    </row>
    <row r="232" spans="1:17">
      <c r="A232" s="3"/>
      <c r="B232" s="3"/>
      <c r="C232" s="3"/>
      <c r="D232" s="3"/>
      <c r="E232" s="3"/>
      <c r="F232" s="3"/>
      <c r="G232" s="4"/>
      <c r="H232" s="4"/>
      <c r="I232" s="8"/>
      <c r="Q232" s="3"/>
    </row>
    <row r="233" spans="1:17">
      <c r="A233" s="3"/>
      <c r="B233" s="3"/>
      <c r="C233" s="3"/>
      <c r="D233" s="3"/>
      <c r="E233" s="3"/>
      <c r="F233" s="3"/>
      <c r="G233" s="4"/>
      <c r="H233" s="4"/>
      <c r="I233" s="8"/>
      <c r="Q233" s="3"/>
    </row>
    <row r="234" spans="1:17">
      <c r="A234" s="3"/>
      <c r="B234" s="3"/>
      <c r="C234" s="3"/>
      <c r="D234" s="3"/>
      <c r="E234" s="3"/>
      <c r="F234" s="3"/>
      <c r="G234" s="4"/>
      <c r="H234" s="4"/>
      <c r="I234" s="8"/>
      <c r="Q234" s="3"/>
    </row>
    <row r="235" spans="1:17">
      <c r="A235" s="3"/>
      <c r="B235" s="3"/>
      <c r="C235" s="3"/>
      <c r="D235" s="3"/>
      <c r="E235" s="3"/>
      <c r="F235" s="3"/>
      <c r="G235" s="4"/>
      <c r="H235" s="4"/>
      <c r="I235" s="8"/>
      <c r="Q235" s="3"/>
    </row>
    <row r="236" spans="1:17">
      <c r="A236" s="3"/>
      <c r="B236" s="3"/>
      <c r="C236" s="3"/>
      <c r="D236" s="3"/>
      <c r="E236" s="3"/>
      <c r="F236" s="3"/>
      <c r="G236" s="4"/>
      <c r="H236" s="4"/>
      <c r="I236" s="8"/>
      <c r="Q236" s="3"/>
    </row>
    <row r="237" spans="1:17">
      <c r="A237" s="3"/>
      <c r="B237" s="3"/>
      <c r="C237" s="3"/>
      <c r="D237" s="3"/>
      <c r="E237" s="3"/>
      <c r="F237" s="3"/>
      <c r="G237" s="4"/>
      <c r="H237" s="4"/>
      <c r="I237" s="8"/>
      <c r="Q237" s="3"/>
    </row>
    <row r="238" spans="1:17">
      <c r="A238" s="3"/>
      <c r="B238" s="3"/>
      <c r="C238" s="3"/>
      <c r="D238" s="3"/>
      <c r="E238" s="3"/>
      <c r="F238" s="3"/>
      <c r="G238" s="4"/>
      <c r="H238" s="4"/>
      <c r="I238" s="8"/>
      <c r="Q238" s="3"/>
    </row>
    <row r="239" spans="1:17">
      <c r="A239" s="3"/>
      <c r="B239" s="3"/>
      <c r="C239" s="3"/>
      <c r="D239" s="3"/>
      <c r="E239" s="3"/>
      <c r="F239" s="3"/>
      <c r="G239" s="4"/>
      <c r="H239" s="4"/>
      <c r="I239" s="8"/>
      <c r="Q239" s="3"/>
    </row>
    <row r="240" spans="1:17">
      <c r="A240" s="3"/>
      <c r="B240" s="3"/>
      <c r="C240" s="3"/>
      <c r="D240" s="3"/>
      <c r="E240" s="3"/>
      <c r="F240" s="3"/>
      <c r="G240" s="4"/>
      <c r="H240" s="4"/>
      <c r="I240" s="8"/>
      <c r="Q240" s="3"/>
    </row>
    <row r="241" spans="1:17">
      <c r="A241" s="3"/>
      <c r="B241" s="3"/>
      <c r="C241" s="3"/>
      <c r="D241" s="3"/>
      <c r="E241" s="3"/>
      <c r="F241" s="3"/>
      <c r="G241" s="4"/>
      <c r="H241" s="4"/>
      <c r="I241" s="8"/>
      <c r="Q241" s="3"/>
    </row>
    <row r="242" spans="1:17">
      <c r="A242" s="3"/>
      <c r="B242" s="3"/>
      <c r="C242" s="3"/>
      <c r="D242" s="3"/>
      <c r="E242" s="3"/>
      <c r="F242" s="3"/>
      <c r="G242" s="4"/>
      <c r="H242" s="4"/>
      <c r="I242" s="8"/>
      <c r="Q242" s="3"/>
    </row>
    <row r="243" spans="1:17">
      <c r="A243" s="3"/>
      <c r="B243" s="3"/>
      <c r="C243" s="3"/>
      <c r="D243" s="3"/>
      <c r="E243" s="3"/>
      <c r="F243" s="3"/>
      <c r="G243" s="4"/>
      <c r="H243" s="4"/>
      <c r="I243" s="8"/>
      <c r="Q243" s="3"/>
    </row>
    <row r="244" spans="1:17">
      <c r="A244" s="3"/>
      <c r="B244" s="3"/>
      <c r="C244" s="3"/>
      <c r="D244" s="3"/>
      <c r="E244" s="3"/>
      <c r="F244" s="3"/>
      <c r="G244" s="4"/>
      <c r="H244" s="4"/>
      <c r="I244" s="8"/>
      <c r="Q244" s="3"/>
    </row>
    <row r="245" spans="1:17">
      <c r="A245" s="3"/>
      <c r="B245" s="3"/>
      <c r="C245" s="3"/>
      <c r="D245" s="3"/>
      <c r="E245" s="3"/>
      <c r="F245" s="3"/>
      <c r="G245" s="4"/>
      <c r="H245" s="4"/>
      <c r="I245" s="8"/>
      <c r="Q245" s="3"/>
    </row>
    <row r="246" spans="1:17">
      <c r="A246" s="3"/>
      <c r="B246" s="3"/>
      <c r="C246" s="3"/>
      <c r="D246" s="3"/>
      <c r="E246" s="3"/>
      <c r="F246" s="3"/>
      <c r="G246" s="4"/>
      <c r="H246" s="4"/>
      <c r="I246" s="8"/>
      <c r="Q246" s="3"/>
    </row>
    <row r="247" spans="1:17">
      <c r="A247" s="3"/>
      <c r="B247" s="3"/>
      <c r="C247" s="3"/>
      <c r="D247" s="3"/>
      <c r="E247" s="3"/>
      <c r="F247" s="3"/>
      <c r="G247" s="4"/>
      <c r="H247" s="4"/>
      <c r="I247" s="8"/>
      <c r="Q247" s="3"/>
    </row>
    <row r="248" spans="1:17">
      <c r="A248" s="3"/>
      <c r="B248" s="3"/>
      <c r="C248" s="3"/>
      <c r="D248" s="3"/>
      <c r="E248" s="3"/>
      <c r="F248" s="3"/>
      <c r="G248" s="4"/>
      <c r="H248" s="4"/>
      <c r="I248" s="8"/>
      <c r="Q248" s="3"/>
    </row>
    <row r="249" spans="1:17">
      <c r="A249" s="3"/>
      <c r="B249" s="3"/>
      <c r="C249" s="3"/>
      <c r="D249" s="3"/>
      <c r="E249" s="3"/>
      <c r="F249" s="3"/>
      <c r="G249" s="4"/>
      <c r="H249" s="4"/>
      <c r="I249" s="8"/>
      <c r="Q249" s="3"/>
    </row>
    <row r="250" spans="1:17">
      <c r="A250" s="3"/>
      <c r="B250" s="3"/>
      <c r="C250" s="3"/>
      <c r="D250" s="3"/>
      <c r="E250" s="3"/>
      <c r="F250" s="3"/>
      <c r="G250" s="4"/>
      <c r="H250" s="4"/>
      <c r="I250" s="8"/>
      <c r="Q250" s="3"/>
    </row>
    <row r="251" spans="1:17">
      <c r="A251" s="3"/>
      <c r="B251" s="3"/>
      <c r="C251" s="3"/>
      <c r="D251" s="3"/>
      <c r="E251" s="3"/>
      <c r="F251" s="3"/>
      <c r="G251" s="4"/>
      <c r="H251" s="4"/>
      <c r="I251" s="8"/>
      <c r="Q251" s="3"/>
    </row>
    <row r="252" spans="1:17">
      <c r="A252" s="3"/>
      <c r="B252" s="3"/>
      <c r="C252" s="3"/>
      <c r="D252" s="3"/>
      <c r="E252" s="3"/>
      <c r="F252" s="3"/>
      <c r="G252" s="4"/>
      <c r="H252" s="4"/>
      <c r="I252" s="8"/>
      <c r="Q252" s="3"/>
    </row>
    <row r="253" spans="1:17">
      <c r="A253" s="3"/>
      <c r="B253" s="3"/>
      <c r="C253" s="3"/>
      <c r="D253" s="3"/>
      <c r="E253" s="3"/>
      <c r="F253" s="3"/>
      <c r="G253" s="4"/>
      <c r="H253" s="4"/>
      <c r="I253" s="8"/>
      <c r="Q253" s="3"/>
    </row>
    <row r="254" spans="1:17">
      <c r="A254" s="3"/>
      <c r="B254" s="3"/>
      <c r="C254" s="3"/>
      <c r="D254" s="3"/>
      <c r="E254" s="3"/>
      <c r="F254" s="3"/>
      <c r="G254" s="4"/>
      <c r="H254" s="4"/>
      <c r="I254" s="8"/>
      <c r="Q254" s="3"/>
    </row>
    <row r="255" spans="1:17">
      <c r="A255" s="3"/>
      <c r="B255" s="3"/>
      <c r="C255" s="3"/>
      <c r="D255" s="3"/>
      <c r="E255" s="3"/>
      <c r="F255" s="3"/>
      <c r="G255" s="4"/>
      <c r="H255" s="4"/>
      <c r="I255" s="8"/>
      <c r="Q255" s="3"/>
    </row>
    <row r="256" spans="1:17">
      <c r="A256" s="3"/>
      <c r="B256" s="3"/>
      <c r="C256" s="3"/>
      <c r="D256" s="3"/>
      <c r="E256" s="3"/>
      <c r="F256" s="3"/>
      <c r="G256" s="4"/>
      <c r="H256" s="4"/>
      <c r="I256" s="8"/>
      <c r="Q256" s="3"/>
    </row>
    <row r="257" spans="1:17">
      <c r="A257" s="3"/>
      <c r="B257" s="3"/>
      <c r="C257" s="3"/>
      <c r="D257" s="3"/>
      <c r="E257" s="3"/>
      <c r="F257" s="3"/>
      <c r="G257" s="4"/>
      <c r="H257" s="4"/>
      <c r="I257" s="8"/>
      <c r="Q257" s="3"/>
    </row>
    <row r="258" spans="1:17">
      <c r="A258" s="3"/>
      <c r="B258" s="3"/>
      <c r="C258" s="3"/>
      <c r="D258" s="3"/>
      <c r="E258" s="3"/>
      <c r="F258" s="3"/>
      <c r="G258" s="4"/>
      <c r="H258" s="4"/>
      <c r="I258" s="8"/>
      <c r="Q258" s="3"/>
    </row>
    <row r="259" spans="1:17">
      <c r="A259" s="3"/>
      <c r="B259" s="3"/>
      <c r="C259" s="3"/>
      <c r="D259" s="3"/>
      <c r="E259" s="3"/>
      <c r="F259" s="3"/>
      <c r="G259" s="4"/>
      <c r="H259" s="4"/>
      <c r="I259" s="8"/>
      <c r="Q259" s="3"/>
    </row>
    <row r="260" spans="1:17">
      <c r="A260" s="3"/>
      <c r="B260" s="3"/>
      <c r="C260" s="3"/>
      <c r="D260" s="3"/>
      <c r="E260" s="3"/>
      <c r="F260" s="3"/>
      <c r="G260" s="4"/>
      <c r="H260" s="4"/>
      <c r="I260" s="8"/>
      <c r="Q260" s="3"/>
    </row>
    <row r="261" spans="1:17">
      <c r="A261" s="3"/>
      <c r="B261" s="3"/>
      <c r="C261" s="3"/>
      <c r="D261" s="3"/>
      <c r="E261" s="3"/>
      <c r="F261" s="3"/>
      <c r="G261" s="4"/>
      <c r="H261" s="4"/>
      <c r="I261" s="8"/>
      <c r="Q261" s="3"/>
    </row>
    <row r="262" spans="1:17">
      <c r="A262" s="3"/>
      <c r="B262" s="3"/>
      <c r="C262" s="3"/>
      <c r="D262" s="3"/>
      <c r="E262" s="3"/>
      <c r="F262" s="3"/>
      <c r="G262" s="4"/>
      <c r="H262" s="4"/>
      <c r="I262" s="8"/>
      <c r="Q262" s="3"/>
    </row>
    <row r="263" spans="1:17">
      <c r="A263" s="3"/>
      <c r="B263" s="3"/>
      <c r="C263" s="3"/>
      <c r="D263" s="3"/>
      <c r="E263" s="3"/>
      <c r="F263" s="3"/>
      <c r="G263" s="4"/>
      <c r="H263" s="4"/>
      <c r="I263" s="8"/>
      <c r="Q263" s="3"/>
    </row>
    <row r="264" spans="1:17">
      <c r="A264" s="3"/>
      <c r="B264" s="3"/>
      <c r="C264" s="3"/>
      <c r="D264" s="3"/>
      <c r="E264" s="3"/>
      <c r="F264" s="3"/>
      <c r="G264" s="4"/>
      <c r="H264" s="4"/>
      <c r="I264" s="8"/>
      <c r="Q264" s="3"/>
    </row>
    <row r="265" spans="1:17">
      <c r="A265" s="3"/>
      <c r="B265" s="3"/>
      <c r="C265" s="3"/>
      <c r="D265" s="3"/>
      <c r="E265" s="3"/>
      <c r="F265" s="3"/>
      <c r="G265" s="4"/>
      <c r="H265" s="4"/>
      <c r="I265" s="8"/>
      <c r="Q265" s="3"/>
    </row>
    <row r="266" spans="1:17">
      <c r="A266" s="3"/>
      <c r="B266" s="3"/>
      <c r="C266" s="3"/>
      <c r="D266" s="3"/>
      <c r="E266" s="3"/>
      <c r="F266" s="3"/>
      <c r="G266" s="4"/>
      <c r="H266" s="4"/>
      <c r="I266" s="8"/>
      <c r="Q266" s="3"/>
    </row>
    <row r="267" spans="1:17">
      <c r="A267" s="3"/>
      <c r="B267" s="3"/>
      <c r="C267" s="3"/>
      <c r="D267" s="3"/>
      <c r="E267" s="3"/>
      <c r="F267" s="3"/>
      <c r="G267" s="4"/>
      <c r="H267" s="4"/>
      <c r="I267" s="8"/>
      <c r="Q267" s="3"/>
    </row>
    <row r="268" spans="1:17">
      <c r="A268" s="3"/>
      <c r="B268" s="3"/>
      <c r="C268" s="3"/>
      <c r="D268" s="3"/>
      <c r="E268" s="3"/>
      <c r="F268" s="3"/>
      <c r="G268" s="4"/>
      <c r="H268" s="4"/>
      <c r="I268" s="8"/>
      <c r="Q268" s="3"/>
    </row>
    <row r="269" spans="1:17">
      <c r="A269" s="3"/>
      <c r="B269" s="3"/>
      <c r="C269" s="3"/>
      <c r="D269" s="3"/>
      <c r="E269" s="3"/>
      <c r="F269" s="3"/>
      <c r="G269" s="4"/>
      <c r="H269" s="4"/>
      <c r="I269" s="8"/>
      <c r="Q269" s="3"/>
    </row>
    <row r="270" spans="1:17">
      <c r="A270" s="3"/>
      <c r="B270" s="3"/>
      <c r="C270" s="3"/>
      <c r="D270" s="3"/>
      <c r="E270" s="3"/>
      <c r="F270" s="3"/>
      <c r="G270" s="4"/>
      <c r="H270" s="4"/>
      <c r="I270" s="8"/>
      <c r="Q270" s="3"/>
    </row>
    <row r="271" spans="1:17">
      <c r="A271" s="3"/>
      <c r="B271" s="3"/>
      <c r="C271" s="3"/>
      <c r="D271" s="3"/>
      <c r="E271" s="3"/>
      <c r="F271" s="3"/>
      <c r="G271" s="4"/>
      <c r="H271" s="4"/>
      <c r="I271" s="8"/>
      <c r="Q271" s="3"/>
    </row>
    <row r="272" spans="1:17">
      <c r="A272" s="3"/>
      <c r="B272" s="3"/>
      <c r="C272" s="3"/>
      <c r="D272" s="3"/>
      <c r="E272" s="3"/>
      <c r="F272" s="3"/>
      <c r="G272" s="4"/>
      <c r="H272" s="4"/>
      <c r="I272" s="8"/>
      <c r="Q272" s="3"/>
    </row>
    <row r="273" spans="1:17">
      <c r="A273" s="3"/>
      <c r="B273" s="3"/>
      <c r="C273" s="3"/>
      <c r="D273" s="3"/>
      <c r="E273" s="3"/>
      <c r="F273" s="3"/>
      <c r="G273" s="4"/>
      <c r="H273" s="4"/>
      <c r="I273" s="8"/>
      <c r="Q273" s="3"/>
    </row>
    <row r="274" spans="1:17">
      <c r="A274" s="3"/>
      <c r="B274" s="3"/>
      <c r="C274" s="3"/>
      <c r="D274" s="3"/>
      <c r="E274" s="3"/>
      <c r="F274" s="3"/>
      <c r="G274" s="4"/>
      <c r="H274" s="4"/>
      <c r="I274" s="8"/>
      <c r="Q274" s="3"/>
    </row>
    <row r="275" spans="1:17">
      <c r="A275" s="3"/>
      <c r="B275" s="3"/>
      <c r="C275" s="3"/>
      <c r="D275" s="3"/>
      <c r="E275" s="3"/>
      <c r="F275" s="3"/>
      <c r="G275" s="4"/>
      <c r="H275" s="4"/>
      <c r="I275" s="8"/>
      <c r="Q275" s="3"/>
    </row>
    <row r="276" spans="1:17">
      <c r="A276" s="3"/>
      <c r="B276" s="3"/>
      <c r="C276" s="3"/>
      <c r="D276" s="3"/>
      <c r="E276" s="3"/>
      <c r="F276" s="3"/>
      <c r="G276" s="4"/>
      <c r="H276" s="4"/>
      <c r="I276" s="8"/>
      <c r="Q276" s="3"/>
    </row>
    <row r="277" spans="1:17">
      <c r="A277" s="3"/>
      <c r="B277" s="3"/>
      <c r="C277" s="3"/>
      <c r="D277" s="3"/>
      <c r="E277" s="3"/>
      <c r="F277" s="3"/>
      <c r="G277" s="4"/>
      <c r="H277" s="4"/>
      <c r="I277" s="8"/>
      <c r="Q277" s="3"/>
    </row>
    <row r="278" spans="1:17">
      <c r="A278" s="3"/>
      <c r="B278" s="3"/>
      <c r="C278" s="3"/>
      <c r="D278" s="3"/>
      <c r="E278" s="3"/>
      <c r="F278" s="3"/>
      <c r="G278" s="4"/>
      <c r="H278" s="4"/>
      <c r="I278" s="8"/>
      <c r="Q278" s="3"/>
    </row>
    <row r="279" spans="1:17">
      <c r="A279" s="3"/>
      <c r="B279" s="3"/>
      <c r="C279" s="3"/>
      <c r="D279" s="3"/>
      <c r="E279" s="3"/>
      <c r="F279" s="3"/>
      <c r="G279" s="4"/>
      <c r="H279" s="4"/>
      <c r="I279" s="8"/>
      <c r="Q279" s="3"/>
    </row>
    <row r="280" spans="1:17">
      <c r="A280" s="3"/>
      <c r="B280" s="3"/>
      <c r="C280" s="3"/>
      <c r="D280" s="3"/>
      <c r="E280" s="3"/>
      <c r="F280" s="3"/>
      <c r="G280" s="4"/>
      <c r="H280" s="4"/>
      <c r="I280" s="8"/>
      <c r="Q280" s="3"/>
    </row>
    <row r="281" spans="1:17">
      <c r="A281" s="3"/>
      <c r="B281" s="3"/>
      <c r="C281" s="3"/>
      <c r="D281" s="3"/>
      <c r="E281" s="3"/>
      <c r="F281" s="3"/>
      <c r="G281" s="4"/>
      <c r="H281" s="4"/>
      <c r="I281" s="8"/>
      <c r="Q281" s="3"/>
    </row>
    <row r="282" spans="1:17">
      <c r="A282" s="3"/>
      <c r="B282" s="3"/>
      <c r="C282" s="3"/>
      <c r="D282" s="3"/>
      <c r="E282" s="3"/>
      <c r="F282" s="3"/>
      <c r="G282" s="4"/>
      <c r="H282" s="4"/>
      <c r="I282" s="8"/>
      <c r="Q282" s="3"/>
    </row>
    <row r="283" spans="1:17">
      <c r="A283" s="3"/>
      <c r="B283" s="3"/>
      <c r="C283" s="3"/>
      <c r="D283" s="3"/>
      <c r="E283" s="3"/>
      <c r="F283" s="3"/>
      <c r="G283" s="4"/>
      <c r="H283" s="4"/>
      <c r="I283" s="8"/>
      <c r="Q283" s="3"/>
    </row>
    <row r="284" spans="1:17">
      <c r="A284" s="3"/>
      <c r="B284" s="3"/>
      <c r="C284" s="3"/>
      <c r="D284" s="3"/>
      <c r="E284" s="3"/>
      <c r="F284" s="3"/>
      <c r="G284" s="4"/>
      <c r="H284" s="4"/>
      <c r="I284" s="8"/>
      <c r="Q284" s="3"/>
    </row>
    <row r="285" spans="1:17">
      <c r="A285" s="3"/>
      <c r="B285" s="3"/>
      <c r="C285" s="3"/>
      <c r="D285" s="3"/>
      <c r="E285" s="3"/>
      <c r="F285" s="3"/>
      <c r="G285" s="4"/>
      <c r="H285" s="4"/>
      <c r="I285" s="8"/>
      <c r="Q285" s="3"/>
    </row>
    <row r="286" spans="1:17">
      <c r="A286" s="3"/>
      <c r="B286" s="3"/>
      <c r="C286" s="3"/>
      <c r="D286" s="3"/>
      <c r="E286" s="3"/>
      <c r="F286" s="3"/>
      <c r="G286" s="4"/>
      <c r="H286" s="4"/>
      <c r="I286" s="8"/>
      <c r="Q286" s="3"/>
    </row>
    <row r="287" spans="1:17">
      <c r="A287" s="3"/>
      <c r="B287" s="3"/>
      <c r="C287" s="3"/>
      <c r="D287" s="3"/>
      <c r="E287" s="3"/>
      <c r="F287" s="3"/>
      <c r="G287" s="4"/>
      <c r="H287" s="4"/>
      <c r="I287" s="8"/>
      <c r="Q287" s="3"/>
    </row>
    <row r="288" spans="1:17">
      <c r="A288" s="3"/>
      <c r="B288" s="3"/>
      <c r="C288" s="3"/>
      <c r="D288" s="3"/>
      <c r="E288" s="3"/>
      <c r="F288" s="3"/>
      <c r="G288" s="4"/>
      <c r="H288" s="4"/>
      <c r="I288" s="8"/>
      <c r="Q288" s="3"/>
    </row>
    <row r="289" spans="1:17">
      <c r="A289" s="3"/>
      <c r="B289" s="3"/>
      <c r="C289" s="3"/>
      <c r="D289" s="3"/>
      <c r="E289" s="3"/>
      <c r="F289" s="3"/>
      <c r="G289" s="4"/>
      <c r="H289" s="4"/>
      <c r="I289" s="8"/>
      <c r="Q289" s="3"/>
    </row>
    <row r="290" spans="1:17">
      <c r="A290" s="3"/>
      <c r="B290" s="3"/>
      <c r="C290" s="3"/>
      <c r="D290" s="3"/>
      <c r="E290" s="3"/>
      <c r="F290" s="3"/>
      <c r="G290" s="4"/>
      <c r="H290" s="4"/>
      <c r="I290" s="8"/>
      <c r="Q290" s="3"/>
    </row>
    <row r="291" spans="1:17">
      <c r="A291" s="3"/>
      <c r="B291" s="3"/>
      <c r="C291" s="3"/>
      <c r="D291" s="3"/>
      <c r="E291" s="3"/>
      <c r="F291" s="3"/>
      <c r="G291" s="4"/>
      <c r="H291" s="4"/>
      <c r="I291" s="8"/>
      <c r="Q291" s="3"/>
    </row>
    <row r="292" spans="1:17">
      <c r="A292" s="3"/>
      <c r="B292" s="3"/>
      <c r="C292" s="3"/>
      <c r="D292" s="3"/>
      <c r="E292" s="3"/>
      <c r="F292" s="3"/>
      <c r="G292" s="4"/>
      <c r="H292" s="4"/>
      <c r="I292" s="8"/>
      <c r="Q292" s="3"/>
    </row>
    <row r="293" spans="1:17">
      <c r="A293" s="3"/>
      <c r="B293" s="3"/>
      <c r="C293" s="3"/>
      <c r="D293" s="3"/>
      <c r="E293" s="3"/>
      <c r="F293" s="3"/>
      <c r="G293" s="4"/>
      <c r="H293" s="4"/>
      <c r="I293" s="8"/>
      <c r="Q293" s="3"/>
    </row>
    <row r="294" spans="1:17">
      <c r="A294" s="3"/>
      <c r="B294" s="3"/>
      <c r="C294" s="3"/>
      <c r="D294" s="3"/>
      <c r="E294" s="3"/>
      <c r="F294" s="3"/>
      <c r="G294" s="4"/>
      <c r="H294" s="4"/>
      <c r="I294" s="8"/>
      <c r="Q294" s="3"/>
    </row>
    <row r="295" spans="1:17">
      <c r="A295" s="3"/>
      <c r="B295" s="3"/>
      <c r="C295" s="3"/>
      <c r="D295" s="3"/>
      <c r="E295" s="3"/>
      <c r="F295" s="3"/>
      <c r="G295" s="4"/>
      <c r="H295" s="4"/>
      <c r="I295" s="8"/>
      <c r="Q295" s="3"/>
    </row>
    <row r="296" spans="1:17">
      <c r="A296" s="3"/>
      <c r="B296" s="3"/>
      <c r="C296" s="3"/>
      <c r="D296" s="3"/>
      <c r="E296" s="3"/>
      <c r="F296" s="3"/>
      <c r="G296" s="4"/>
      <c r="H296" s="4"/>
      <c r="I296" s="8"/>
      <c r="Q296" s="3"/>
    </row>
    <row r="297" spans="1:17">
      <c r="A297" s="3"/>
      <c r="B297" s="3"/>
      <c r="C297" s="3"/>
      <c r="D297" s="3"/>
      <c r="E297" s="3"/>
      <c r="F297" s="3"/>
      <c r="G297" s="4"/>
      <c r="H297" s="4"/>
      <c r="I297" s="8"/>
      <c r="Q297" s="3"/>
    </row>
    <row r="298" spans="1:17">
      <c r="A298" s="3"/>
      <c r="B298" s="3"/>
      <c r="C298" s="3"/>
      <c r="D298" s="3"/>
      <c r="E298" s="3"/>
      <c r="F298" s="3"/>
      <c r="G298" s="4"/>
      <c r="H298" s="4"/>
      <c r="I298" s="8"/>
      <c r="Q298" s="3"/>
    </row>
    <row r="299" spans="1:17">
      <c r="A299" s="3"/>
      <c r="B299" s="3"/>
      <c r="C299" s="3"/>
      <c r="D299" s="3"/>
      <c r="E299" s="3"/>
      <c r="F299" s="3"/>
      <c r="G299" s="4"/>
      <c r="H299" s="4"/>
      <c r="I299" s="8"/>
      <c r="Q299" s="3"/>
    </row>
    <row r="300" spans="1:17">
      <c r="A300" s="3"/>
      <c r="B300" s="3"/>
      <c r="C300" s="3"/>
      <c r="D300" s="3"/>
      <c r="E300" s="3"/>
      <c r="F300" s="3"/>
      <c r="G300" s="4"/>
      <c r="H300" s="4"/>
      <c r="I300" s="8"/>
      <c r="Q300" s="3"/>
    </row>
    <row r="301" spans="1:17">
      <c r="A301" s="3"/>
      <c r="B301" s="3"/>
      <c r="C301" s="3"/>
      <c r="D301" s="3"/>
      <c r="E301" s="3"/>
      <c r="F301" s="3"/>
      <c r="G301" s="4"/>
      <c r="H301" s="4"/>
      <c r="I301" s="8"/>
      <c r="Q301" s="3"/>
    </row>
    <row r="302" spans="1:17">
      <c r="A302" s="3"/>
      <c r="B302" s="3"/>
      <c r="C302" s="3"/>
      <c r="D302" s="3"/>
      <c r="E302" s="3"/>
      <c r="F302" s="3"/>
      <c r="G302" s="4"/>
      <c r="H302" s="4"/>
      <c r="I302" s="8"/>
      <c r="Q302" s="3"/>
    </row>
    <row r="303" spans="1:17">
      <c r="A303" s="3"/>
      <c r="B303" s="3"/>
      <c r="C303" s="3"/>
      <c r="D303" s="3"/>
      <c r="E303" s="3"/>
      <c r="F303" s="3"/>
      <c r="G303" s="4"/>
      <c r="H303" s="4"/>
      <c r="I303" s="8"/>
      <c r="Q303" s="3"/>
    </row>
    <row r="304" spans="1:17">
      <c r="A304" s="3"/>
      <c r="B304" s="3"/>
      <c r="C304" s="3"/>
      <c r="D304" s="3"/>
      <c r="E304" s="3"/>
      <c r="F304" s="3"/>
      <c r="G304" s="4"/>
      <c r="H304" s="4"/>
      <c r="I304" s="8"/>
      <c r="Q304" s="3"/>
    </row>
    <row r="305" spans="1:17">
      <c r="A305" s="3"/>
      <c r="B305" s="3"/>
      <c r="C305" s="3"/>
      <c r="D305" s="3"/>
      <c r="E305" s="3"/>
      <c r="F305" s="3"/>
      <c r="G305" s="4"/>
      <c r="H305" s="4"/>
      <c r="I305" s="8"/>
      <c r="Q305" s="3"/>
    </row>
    <row r="306" spans="1:17">
      <c r="A306" s="3"/>
      <c r="B306" s="3"/>
      <c r="C306" s="3"/>
      <c r="D306" s="3"/>
      <c r="E306" s="3"/>
      <c r="F306" s="3"/>
      <c r="G306" s="4"/>
      <c r="H306" s="4"/>
      <c r="I306" s="8"/>
      <c r="Q306" s="3"/>
    </row>
    <row r="307" spans="1:17">
      <c r="A307" s="3"/>
      <c r="B307" s="3"/>
      <c r="C307" s="3"/>
      <c r="D307" s="3"/>
      <c r="E307" s="3"/>
      <c r="F307" s="3"/>
      <c r="G307" s="4"/>
      <c r="H307" s="4"/>
      <c r="I307" s="8"/>
      <c r="Q307" s="3"/>
    </row>
    <row r="308" spans="1:17">
      <c r="A308" s="3"/>
      <c r="B308" s="3"/>
      <c r="C308" s="3"/>
      <c r="D308" s="3"/>
      <c r="E308" s="3"/>
      <c r="F308" s="3"/>
      <c r="G308" s="4"/>
      <c r="H308" s="4"/>
      <c r="I308" s="8"/>
      <c r="Q308" s="3"/>
    </row>
    <row r="309" spans="1:17">
      <c r="A309" s="3"/>
      <c r="B309" s="3"/>
      <c r="C309" s="3"/>
      <c r="D309" s="3"/>
      <c r="E309" s="3"/>
      <c r="F309" s="3"/>
      <c r="G309" s="4"/>
      <c r="H309" s="4"/>
      <c r="I309" s="8"/>
      <c r="Q309" s="3"/>
    </row>
    <row r="310" spans="1:17">
      <c r="A310" s="3"/>
      <c r="B310" s="3"/>
      <c r="C310" s="3"/>
      <c r="D310" s="3"/>
      <c r="E310" s="3"/>
      <c r="F310" s="3"/>
      <c r="G310" s="4"/>
      <c r="H310" s="4"/>
      <c r="I310" s="8"/>
      <c r="Q310" s="3"/>
    </row>
    <row r="311" spans="1:17">
      <c r="A311" s="3"/>
      <c r="B311" s="3"/>
      <c r="C311" s="3"/>
      <c r="D311" s="3"/>
      <c r="E311" s="3"/>
      <c r="F311" s="3"/>
      <c r="G311" s="4"/>
      <c r="H311" s="4"/>
      <c r="I311" s="8"/>
      <c r="Q311" s="3"/>
    </row>
    <row r="312" spans="1:17">
      <c r="A312" s="3"/>
      <c r="B312" s="3"/>
      <c r="C312" s="3"/>
      <c r="D312" s="3"/>
      <c r="E312" s="3"/>
      <c r="F312" s="3"/>
      <c r="G312" s="4"/>
      <c r="H312" s="4"/>
      <c r="I312" s="8"/>
      <c r="Q312" s="3"/>
    </row>
    <row r="313" spans="1:17">
      <c r="A313" s="3"/>
      <c r="B313" s="3"/>
      <c r="C313" s="3"/>
      <c r="D313" s="3"/>
      <c r="E313" s="3"/>
      <c r="F313" s="3"/>
      <c r="G313" s="4"/>
      <c r="H313" s="4"/>
      <c r="I313" s="8"/>
      <c r="Q313" s="3"/>
    </row>
    <row r="314" spans="1:17">
      <c r="A314" s="3"/>
      <c r="B314" s="3"/>
      <c r="C314" s="3"/>
      <c r="D314" s="3"/>
      <c r="E314" s="3"/>
      <c r="F314" s="3"/>
      <c r="G314" s="4"/>
      <c r="H314" s="4"/>
      <c r="I314" s="8"/>
      <c r="Q314" s="3"/>
    </row>
    <row r="315" spans="1:17">
      <c r="A315" s="3"/>
      <c r="B315" s="3"/>
      <c r="C315" s="3"/>
      <c r="D315" s="3"/>
      <c r="E315" s="3"/>
      <c r="F315" s="3"/>
      <c r="G315" s="4"/>
      <c r="H315" s="4"/>
      <c r="I315" s="8"/>
      <c r="Q315" s="3"/>
    </row>
    <row r="316" spans="1:17">
      <c r="A316" s="3"/>
      <c r="B316" s="3"/>
      <c r="C316" s="3"/>
      <c r="D316" s="3"/>
      <c r="E316" s="3"/>
      <c r="F316" s="3"/>
      <c r="G316" s="4"/>
      <c r="H316" s="4"/>
      <c r="I316" s="8"/>
      <c r="Q316" s="3"/>
    </row>
    <row r="317" spans="1:17">
      <c r="A317" s="3"/>
      <c r="B317" s="3"/>
      <c r="C317" s="3"/>
      <c r="D317" s="3"/>
      <c r="E317" s="3"/>
      <c r="F317" s="3"/>
      <c r="G317" s="4"/>
      <c r="H317" s="4"/>
      <c r="I317" s="8"/>
      <c r="Q317" s="3"/>
    </row>
    <row r="318" spans="1:17">
      <c r="A318" s="3"/>
      <c r="B318" s="3"/>
      <c r="C318" s="3"/>
      <c r="D318" s="3"/>
      <c r="E318" s="3"/>
      <c r="F318" s="3"/>
      <c r="G318" s="4"/>
      <c r="H318" s="4"/>
      <c r="I318" s="8"/>
      <c r="Q318" s="3"/>
    </row>
    <row r="319" spans="1:17">
      <c r="A319" s="3"/>
      <c r="B319" s="3"/>
      <c r="C319" s="3"/>
      <c r="D319" s="3"/>
      <c r="E319" s="3"/>
      <c r="F319" s="3"/>
      <c r="G319" s="4"/>
      <c r="H319" s="4"/>
      <c r="I319" s="8"/>
      <c r="Q319" s="3"/>
    </row>
    <row r="320" spans="1:17">
      <c r="A320" s="3"/>
      <c r="B320" s="3"/>
      <c r="C320" s="3"/>
      <c r="D320" s="3"/>
      <c r="E320" s="3"/>
      <c r="F320" s="3"/>
      <c r="G320" s="4"/>
      <c r="H320" s="4"/>
      <c r="I320" s="8"/>
      <c r="Q320" s="3"/>
    </row>
    <row r="321" spans="1:17">
      <c r="A321" s="3"/>
      <c r="B321" s="3"/>
      <c r="C321" s="3"/>
      <c r="D321" s="3"/>
      <c r="E321" s="3"/>
      <c r="F321" s="3"/>
      <c r="G321" s="4"/>
      <c r="H321" s="4"/>
      <c r="I321" s="8"/>
      <c r="Q321" s="3"/>
    </row>
    <row r="322" spans="1:17">
      <c r="A322" s="3"/>
      <c r="B322" s="3"/>
      <c r="C322" s="3"/>
      <c r="D322" s="3"/>
      <c r="E322" s="3"/>
      <c r="F322" s="3"/>
      <c r="G322" s="4"/>
      <c r="H322" s="4"/>
      <c r="I322" s="8"/>
      <c r="Q322" s="3"/>
    </row>
    <row r="323" spans="1:17">
      <c r="A323" s="3"/>
      <c r="B323" s="3"/>
      <c r="C323" s="3"/>
      <c r="D323" s="3"/>
      <c r="E323" s="3"/>
      <c r="F323" s="3"/>
      <c r="G323" s="4"/>
      <c r="H323" s="4"/>
      <c r="I323" s="8"/>
      <c r="Q323" s="3"/>
    </row>
    <row r="324" spans="1:17">
      <c r="A324" s="3"/>
      <c r="B324" s="3"/>
      <c r="C324" s="3"/>
      <c r="D324" s="3"/>
      <c r="E324" s="3"/>
      <c r="F324" s="3"/>
      <c r="G324" s="4"/>
      <c r="H324" s="4"/>
      <c r="I324" s="8"/>
      <c r="Q324" s="3"/>
    </row>
    <row r="325" spans="1:17">
      <c r="A325" s="3"/>
      <c r="B325" s="3"/>
      <c r="C325" s="3"/>
      <c r="D325" s="3"/>
      <c r="E325" s="3"/>
      <c r="F325" s="3"/>
      <c r="G325" s="4"/>
      <c r="H325" s="4"/>
      <c r="I325" s="8"/>
      <c r="Q325" s="3"/>
    </row>
    <row r="326" spans="1:17">
      <c r="A326" s="3"/>
      <c r="B326" s="3"/>
      <c r="C326" s="3"/>
      <c r="D326" s="3"/>
      <c r="E326" s="3"/>
      <c r="F326" s="3"/>
      <c r="G326" s="4"/>
      <c r="H326" s="4"/>
      <c r="I326" s="8"/>
      <c r="Q326" s="3"/>
    </row>
    <row r="327" spans="1:17">
      <c r="A327" s="3"/>
      <c r="B327" s="3"/>
      <c r="C327" s="3"/>
      <c r="D327" s="3"/>
      <c r="E327" s="3"/>
      <c r="F327" s="3"/>
      <c r="G327" s="4"/>
      <c r="H327" s="4"/>
      <c r="I327" s="8"/>
      <c r="Q327" s="3"/>
    </row>
    <row r="328" spans="1:17">
      <c r="A328" s="3"/>
      <c r="B328" s="3"/>
      <c r="C328" s="3"/>
      <c r="D328" s="3"/>
      <c r="E328" s="3"/>
      <c r="F328" s="3"/>
      <c r="G328" s="4"/>
      <c r="H328" s="4"/>
      <c r="I328" s="8"/>
      <c r="Q328" s="3"/>
    </row>
    <row r="329" spans="1:17">
      <c r="A329" s="3"/>
      <c r="B329" s="3"/>
      <c r="C329" s="3"/>
      <c r="D329" s="3"/>
      <c r="E329" s="3"/>
      <c r="F329" s="3"/>
      <c r="G329" s="4"/>
      <c r="H329" s="4"/>
      <c r="I329" s="8"/>
      <c r="Q329" s="3"/>
    </row>
    <row r="330" spans="1:17">
      <c r="A330" s="3"/>
      <c r="B330" s="3"/>
      <c r="C330" s="3"/>
      <c r="D330" s="3"/>
      <c r="E330" s="3"/>
      <c r="F330" s="3"/>
      <c r="G330" s="4"/>
      <c r="H330" s="4"/>
      <c r="I330" s="8"/>
      <c r="Q330" s="3"/>
    </row>
    <row r="331" spans="1:17">
      <c r="A331" s="3"/>
      <c r="B331" s="3"/>
      <c r="C331" s="3"/>
      <c r="D331" s="3"/>
      <c r="E331" s="3"/>
      <c r="F331" s="3"/>
      <c r="G331" s="4"/>
      <c r="H331" s="4"/>
      <c r="I331" s="8"/>
      <c r="Q331" s="3"/>
    </row>
    <row r="332" spans="1:17">
      <c r="A332" s="3"/>
      <c r="B332" s="3"/>
      <c r="C332" s="3"/>
      <c r="D332" s="3"/>
      <c r="E332" s="3"/>
      <c r="F332" s="3"/>
      <c r="G332" s="4"/>
      <c r="H332" s="4"/>
      <c r="I332" s="8"/>
      <c r="Q332" s="3"/>
    </row>
    <row r="333" spans="1:17">
      <c r="A333" s="3"/>
      <c r="B333" s="3"/>
      <c r="C333" s="3"/>
      <c r="D333" s="3"/>
      <c r="E333" s="3"/>
      <c r="F333" s="3"/>
      <c r="G333" s="4"/>
      <c r="H333" s="4"/>
      <c r="I333" s="8"/>
      <c r="Q333" s="3"/>
    </row>
    <row r="334" spans="1:17">
      <c r="A334" s="3"/>
      <c r="B334" s="3"/>
      <c r="C334" s="3"/>
      <c r="D334" s="3"/>
      <c r="E334" s="3"/>
      <c r="F334" s="3"/>
      <c r="G334" s="4"/>
      <c r="H334" s="4"/>
      <c r="I334" s="8"/>
      <c r="Q334" s="3"/>
    </row>
    <row r="335" spans="1:17">
      <c r="A335" s="3"/>
      <c r="B335" s="3"/>
      <c r="C335" s="3"/>
      <c r="D335" s="3"/>
      <c r="E335" s="3"/>
      <c r="F335" s="3"/>
      <c r="G335" s="4"/>
      <c r="H335" s="4"/>
      <c r="I335" s="8"/>
      <c r="Q335" s="3"/>
    </row>
    <row r="336" spans="1:17">
      <c r="A336" s="3"/>
      <c r="B336" s="3"/>
      <c r="C336" s="3"/>
      <c r="D336" s="3"/>
      <c r="E336" s="3"/>
      <c r="F336" s="3"/>
      <c r="G336" s="4"/>
      <c r="H336" s="4"/>
      <c r="I336" s="8"/>
      <c r="Q336" s="3"/>
    </row>
    <row r="337" spans="1:17">
      <c r="A337" s="3"/>
      <c r="B337" s="3"/>
      <c r="C337" s="3"/>
      <c r="D337" s="3"/>
      <c r="E337" s="3"/>
      <c r="F337" s="3"/>
      <c r="G337" s="4"/>
      <c r="H337" s="4"/>
      <c r="I337" s="8"/>
      <c r="Q337" s="3"/>
    </row>
    <row r="338" spans="1:17">
      <c r="A338" s="3"/>
      <c r="B338" s="3"/>
      <c r="C338" s="3"/>
      <c r="D338" s="3"/>
      <c r="E338" s="3"/>
      <c r="F338" s="3"/>
      <c r="G338" s="4"/>
      <c r="H338" s="4"/>
      <c r="I338" s="8"/>
      <c r="Q338" s="3"/>
    </row>
    <row r="339" spans="1:17">
      <c r="A339" s="3"/>
      <c r="B339" s="3"/>
      <c r="C339" s="3"/>
      <c r="D339" s="3"/>
      <c r="E339" s="3"/>
      <c r="F339" s="3"/>
      <c r="G339" s="4"/>
      <c r="H339" s="4"/>
      <c r="I339" s="8"/>
      <c r="Q339" s="3"/>
    </row>
    <row r="340" spans="1:17">
      <c r="A340" s="3"/>
      <c r="B340" s="3"/>
      <c r="C340" s="3"/>
      <c r="D340" s="3"/>
      <c r="E340" s="3"/>
      <c r="F340" s="3"/>
      <c r="G340" s="4"/>
      <c r="H340" s="4"/>
      <c r="I340" s="8"/>
      <c r="Q340" s="3"/>
    </row>
    <row r="341" spans="1:17">
      <c r="A341" s="3"/>
      <c r="B341" s="3"/>
      <c r="C341" s="3"/>
      <c r="D341" s="3"/>
      <c r="E341" s="3"/>
      <c r="F341" s="3"/>
      <c r="G341" s="4"/>
      <c r="H341" s="4"/>
      <c r="I341" s="8"/>
      <c r="Q341" s="3"/>
    </row>
    <row r="342" spans="1:17">
      <c r="A342" s="3"/>
      <c r="B342" s="3"/>
      <c r="C342" s="3"/>
      <c r="D342" s="3"/>
      <c r="E342" s="3"/>
      <c r="F342" s="3"/>
      <c r="G342" s="4"/>
      <c r="H342" s="4"/>
      <c r="I342" s="8"/>
      <c r="Q342" s="3"/>
    </row>
    <row r="343" spans="1:17">
      <c r="A343" s="3"/>
      <c r="B343" s="3"/>
      <c r="C343" s="3"/>
      <c r="D343" s="3"/>
      <c r="E343" s="3"/>
      <c r="F343" s="3"/>
      <c r="G343" s="4"/>
      <c r="H343" s="4"/>
      <c r="I343" s="8"/>
      <c r="Q343" s="3"/>
    </row>
    <row r="344" spans="1:17">
      <c r="A344" s="3"/>
      <c r="B344" s="3"/>
      <c r="C344" s="3"/>
      <c r="D344" s="3"/>
      <c r="E344" s="3"/>
      <c r="F344" s="3"/>
      <c r="G344" s="4"/>
      <c r="H344" s="4"/>
      <c r="I344" s="8"/>
      <c r="Q344" s="3"/>
    </row>
    <row r="345" spans="1:17">
      <c r="A345" s="3"/>
      <c r="B345" s="3"/>
      <c r="C345" s="3"/>
      <c r="D345" s="3"/>
      <c r="E345" s="3"/>
      <c r="F345" s="3"/>
      <c r="G345" s="4"/>
      <c r="H345" s="4"/>
      <c r="I345" s="8"/>
      <c r="Q345" s="3"/>
    </row>
    <row r="346" spans="1:17">
      <c r="A346" s="3"/>
      <c r="B346" s="3"/>
      <c r="C346" s="3"/>
      <c r="D346" s="3"/>
      <c r="E346" s="3"/>
      <c r="F346" s="3"/>
      <c r="G346" s="4"/>
      <c r="H346" s="4"/>
      <c r="I346" s="8"/>
      <c r="Q346" s="3"/>
    </row>
    <row r="347" spans="1:17">
      <c r="A347" s="3"/>
      <c r="B347" s="3"/>
      <c r="C347" s="3"/>
      <c r="D347" s="3"/>
      <c r="E347" s="3"/>
      <c r="F347" s="3"/>
      <c r="G347" s="4"/>
      <c r="H347" s="4"/>
      <c r="I347" s="8"/>
      <c r="Q347" s="3"/>
    </row>
    <row r="348" spans="1:17">
      <c r="A348" s="3"/>
      <c r="B348" s="3"/>
      <c r="C348" s="3"/>
      <c r="D348" s="3"/>
      <c r="E348" s="3"/>
      <c r="F348" s="3"/>
      <c r="G348" s="4"/>
      <c r="H348" s="4"/>
      <c r="I348" s="8"/>
      <c r="Q348" s="3"/>
    </row>
    <row r="349" spans="1:17">
      <c r="A349" s="3"/>
      <c r="B349" s="3"/>
      <c r="C349" s="3"/>
      <c r="D349" s="3"/>
      <c r="E349" s="3"/>
      <c r="F349" s="3"/>
      <c r="G349" s="4"/>
      <c r="H349" s="4"/>
      <c r="I349" s="8"/>
      <c r="Q349" s="3"/>
    </row>
    <row r="350" spans="1:17">
      <c r="A350" s="3"/>
      <c r="B350" s="3"/>
      <c r="C350" s="3"/>
      <c r="D350" s="3"/>
      <c r="E350" s="3"/>
      <c r="F350" s="3"/>
      <c r="G350" s="4"/>
      <c r="H350" s="4"/>
      <c r="I350" s="8"/>
      <c r="Q350" s="3"/>
    </row>
    <row r="351" spans="1:17">
      <c r="A351" s="3"/>
      <c r="B351" s="3"/>
      <c r="C351" s="3"/>
      <c r="D351" s="3"/>
      <c r="E351" s="3"/>
      <c r="F351" s="3"/>
      <c r="G351" s="4"/>
      <c r="H351" s="4"/>
      <c r="I351" s="8"/>
      <c r="Q351" s="3"/>
    </row>
    <row r="352" spans="1:17">
      <c r="A352" s="3"/>
      <c r="B352" s="3"/>
      <c r="C352" s="3"/>
      <c r="D352" s="3"/>
      <c r="E352" s="3"/>
      <c r="F352" s="3"/>
      <c r="G352" s="4"/>
      <c r="H352" s="4"/>
      <c r="I352" s="8"/>
      <c r="Q352" s="3"/>
    </row>
    <row r="353" spans="1:17">
      <c r="A353" s="3"/>
      <c r="B353" s="3"/>
      <c r="C353" s="3"/>
      <c r="D353" s="3"/>
      <c r="E353" s="3"/>
      <c r="F353" s="3"/>
      <c r="G353" s="4"/>
      <c r="H353" s="4"/>
      <c r="I353" s="8"/>
      <c r="Q353" s="3"/>
    </row>
    <row r="354" spans="1:17">
      <c r="A354" s="3"/>
      <c r="B354" s="3"/>
      <c r="C354" s="3"/>
      <c r="D354" s="3"/>
      <c r="E354" s="3"/>
      <c r="F354" s="3"/>
      <c r="G354" s="4"/>
      <c r="H354" s="4"/>
      <c r="I354" s="8"/>
      <c r="Q354" s="3"/>
    </row>
    <row r="355" spans="1:17">
      <c r="A355" s="3"/>
      <c r="B355" s="3"/>
      <c r="C355" s="3"/>
      <c r="D355" s="3"/>
      <c r="E355" s="3"/>
      <c r="F355" s="3"/>
      <c r="G355" s="4"/>
      <c r="H355" s="4"/>
      <c r="I355" s="8"/>
      <c r="Q355" s="3"/>
    </row>
    <row r="356" spans="1:17">
      <c r="A356" s="3"/>
      <c r="B356" s="3"/>
      <c r="C356" s="3"/>
      <c r="D356" s="3"/>
      <c r="E356" s="3"/>
      <c r="F356" s="3"/>
      <c r="G356" s="4"/>
      <c r="H356" s="4"/>
      <c r="I356" s="8"/>
      <c r="Q356" s="3"/>
    </row>
    <row r="357" spans="1:17">
      <c r="A357" s="3"/>
      <c r="B357" s="3"/>
      <c r="C357" s="3"/>
      <c r="D357" s="3"/>
      <c r="E357" s="3"/>
      <c r="F357" s="3"/>
      <c r="G357" s="4"/>
      <c r="H357" s="4"/>
      <c r="I357" s="8"/>
      <c r="Q357" s="3"/>
    </row>
    <row r="358" spans="1:17">
      <c r="A358" s="3"/>
      <c r="B358" s="3"/>
      <c r="C358" s="3"/>
      <c r="D358" s="3"/>
      <c r="E358" s="3"/>
      <c r="F358" s="3"/>
      <c r="G358" s="4"/>
      <c r="H358" s="4"/>
      <c r="I358" s="8"/>
      <c r="Q358" s="3"/>
    </row>
    <row r="359" spans="1:17">
      <c r="A359" s="3"/>
      <c r="B359" s="3"/>
      <c r="C359" s="3"/>
      <c r="D359" s="3"/>
      <c r="E359" s="3"/>
      <c r="F359" s="3"/>
      <c r="G359" s="4"/>
      <c r="H359" s="4"/>
      <c r="I359" s="8"/>
      <c r="Q359" s="3"/>
    </row>
    <row r="360" spans="1:17">
      <c r="A360" s="3"/>
      <c r="B360" s="3"/>
      <c r="C360" s="3"/>
      <c r="D360" s="3"/>
      <c r="E360" s="3"/>
      <c r="F360" s="3"/>
      <c r="G360" s="4"/>
      <c r="H360" s="4"/>
      <c r="I360" s="8"/>
      <c r="Q360" s="3"/>
    </row>
    <row r="361" spans="1:17">
      <c r="A361" s="3"/>
      <c r="B361" s="3"/>
      <c r="C361" s="3"/>
      <c r="D361" s="3"/>
      <c r="E361" s="3"/>
      <c r="F361" s="3"/>
      <c r="G361" s="4"/>
      <c r="H361" s="4"/>
      <c r="I361" s="8"/>
      <c r="Q361" s="3"/>
    </row>
    <row r="362" spans="1:17">
      <c r="A362" s="3"/>
      <c r="B362" s="3"/>
      <c r="C362" s="3"/>
      <c r="D362" s="3"/>
      <c r="E362" s="3"/>
      <c r="F362" s="3"/>
      <c r="G362" s="4"/>
      <c r="H362" s="4"/>
      <c r="I362" s="8"/>
      <c r="Q362" s="3"/>
    </row>
    <row r="363" spans="1:17">
      <c r="A363" s="3"/>
      <c r="B363" s="3"/>
      <c r="C363" s="3"/>
      <c r="D363" s="3"/>
      <c r="E363" s="3"/>
      <c r="F363" s="3"/>
      <c r="G363" s="4"/>
      <c r="H363" s="4"/>
      <c r="I363" s="8"/>
      <c r="Q363" s="3"/>
    </row>
    <row r="364" spans="1:17">
      <c r="A364" s="3"/>
      <c r="B364" s="3"/>
      <c r="C364" s="3"/>
      <c r="D364" s="3"/>
      <c r="E364" s="3"/>
      <c r="F364" s="3"/>
      <c r="G364" s="4"/>
      <c r="H364" s="4"/>
      <c r="I364" s="8"/>
      <c r="Q364" s="3"/>
    </row>
    <row r="365" spans="1:17">
      <c r="A365" s="3"/>
      <c r="B365" s="3"/>
      <c r="C365" s="3"/>
      <c r="D365" s="3"/>
      <c r="E365" s="3"/>
      <c r="F365" s="3"/>
      <c r="G365" s="4"/>
      <c r="H365" s="4"/>
      <c r="I365" s="8"/>
      <c r="Q365" s="3"/>
    </row>
    <row r="366" spans="1:17">
      <c r="A366" s="3"/>
      <c r="B366" s="3"/>
      <c r="C366" s="3"/>
      <c r="D366" s="3"/>
      <c r="E366" s="3"/>
      <c r="F366" s="3"/>
      <c r="G366" s="4"/>
      <c r="H366" s="4"/>
      <c r="I366" s="8"/>
      <c r="Q366" s="3"/>
    </row>
    <row r="367" spans="1:17">
      <c r="A367" s="3"/>
      <c r="B367" s="3"/>
      <c r="C367" s="3"/>
      <c r="D367" s="3"/>
      <c r="E367" s="3"/>
      <c r="F367" s="3"/>
      <c r="G367" s="4"/>
      <c r="H367" s="4"/>
      <c r="I367" s="8"/>
      <c r="Q367" s="3"/>
    </row>
    <row r="368" spans="1:17">
      <c r="A368" s="3"/>
      <c r="B368" s="3"/>
      <c r="C368" s="3"/>
      <c r="D368" s="3"/>
      <c r="E368" s="3"/>
      <c r="F368" s="3"/>
      <c r="G368" s="4"/>
      <c r="H368" s="4"/>
      <c r="I368" s="8"/>
      <c r="Q368" s="3"/>
    </row>
    <row r="369" spans="1:17">
      <c r="A369" s="3"/>
      <c r="B369" s="3"/>
      <c r="C369" s="3"/>
      <c r="D369" s="3"/>
      <c r="E369" s="3"/>
      <c r="F369" s="3"/>
      <c r="G369" s="4"/>
      <c r="H369" s="4"/>
      <c r="I369" s="8"/>
      <c r="Q369" s="3"/>
    </row>
    <row r="370" spans="1:17">
      <c r="A370" s="3"/>
      <c r="B370" s="3"/>
      <c r="C370" s="3"/>
      <c r="D370" s="3"/>
      <c r="E370" s="3"/>
      <c r="F370" s="3"/>
      <c r="G370" s="4"/>
      <c r="H370" s="4"/>
      <c r="I370" s="8"/>
      <c r="Q370" s="3"/>
    </row>
    <row r="371" spans="1:17">
      <c r="A371" s="3"/>
      <c r="B371" s="3"/>
      <c r="C371" s="3"/>
      <c r="D371" s="3"/>
      <c r="E371" s="3"/>
      <c r="F371" s="3"/>
      <c r="G371" s="4"/>
      <c r="H371" s="4"/>
      <c r="I371" s="8"/>
      <c r="Q371" s="3"/>
    </row>
    <row r="372" spans="1:17">
      <c r="A372" s="3"/>
      <c r="B372" s="3"/>
      <c r="C372" s="3"/>
      <c r="D372" s="3"/>
      <c r="E372" s="3"/>
      <c r="F372" s="3"/>
      <c r="G372" s="4"/>
      <c r="H372" s="4"/>
      <c r="I372" s="8"/>
      <c r="Q372" s="3"/>
    </row>
    <row r="373" spans="1:17">
      <c r="A373" s="3"/>
      <c r="B373" s="3"/>
      <c r="C373" s="3"/>
      <c r="D373" s="3"/>
      <c r="E373" s="3"/>
      <c r="F373" s="3"/>
      <c r="G373" s="4"/>
      <c r="H373" s="4"/>
      <c r="I373" s="8"/>
      <c r="Q373" s="3"/>
    </row>
    <row r="374" spans="1:17">
      <c r="A374" s="3"/>
      <c r="B374" s="3"/>
      <c r="C374" s="3"/>
      <c r="D374" s="3"/>
      <c r="E374" s="3"/>
      <c r="F374" s="3"/>
      <c r="G374" s="4"/>
      <c r="H374" s="4"/>
      <c r="I374" s="8"/>
      <c r="Q374" s="3"/>
    </row>
    <row r="375" spans="1:17">
      <c r="A375" s="3"/>
      <c r="B375" s="3"/>
      <c r="C375" s="3"/>
      <c r="D375" s="3"/>
      <c r="E375" s="3"/>
      <c r="F375" s="3"/>
      <c r="G375" s="4"/>
      <c r="H375" s="4"/>
      <c r="I375" s="8"/>
      <c r="Q375" s="3"/>
    </row>
    <row r="376" spans="1:17">
      <c r="A376" s="3"/>
      <c r="B376" s="3"/>
      <c r="C376" s="3"/>
      <c r="D376" s="3"/>
      <c r="E376" s="3"/>
      <c r="F376" s="3"/>
      <c r="G376" s="4"/>
      <c r="H376" s="4"/>
      <c r="I376" s="8"/>
      <c r="Q376" s="3"/>
    </row>
    <row r="377" spans="1:17">
      <c r="A377" s="3"/>
      <c r="B377" s="3"/>
      <c r="C377" s="3"/>
      <c r="D377" s="3"/>
      <c r="E377" s="3"/>
      <c r="F377" s="3"/>
      <c r="G377" s="4"/>
      <c r="H377" s="4"/>
      <c r="I377" s="8"/>
      <c r="Q377" s="3"/>
    </row>
    <row r="378" spans="1:17">
      <c r="A378" s="3"/>
      <c r="B378" s="3"/>
      <c r="C378" s="3"/>
      <c r="D378" s="3"/>
      <c r="E378" s="3"/>
      <c r="F378" s="3"/>
      <c r="G378" s="4"/>
      <c r="H378" s="4"/>
      <c r="I378" s="8"/>
      <c r="Q378" s="3"/>
    </row>
    <row r="379" spans="1:17">
      <c r="A379" s="3"/>
      <c r="B379" s="3"/>
      <c r="C379" s="3"/>
      <c r="D379" s="3"/>
      <c r="E379" s="3"/>
      <c r="F379" s="3"/>
      <c r="G379" s="4"/>
      <c r="H379" s="4"/>
      <c r="I379" s="8"/>
      <c r="Q379" s="3"/>
    </row>
    <row r="380" spans="1:17">
      <c r="A380" s="3"/>
      <c r="B380" s="3"/>
      <c r="C380" s="3"/>
      <c r="D380" s="3"/>
      <c r="E380" s="3"/>
      <c r="F380" s="3"/>
      <c r="G380" s="4"/>
      <c r="H380" s="4"/>
      <c r="I380" s="8"/>
      <c r="Q380" s="3"/>
    </row>
    <row r="381" spans="1:17">
      <c r="A381" s="3"/>
      <c r="B381" s="3"/>
      <c r="C381" s="3"/>
      <c r="D381" s="3"/>
      <c r="E381" s="3"/>
      <c r="F381" s="3"/>
      <c r="G381" s="4"/>
      <c r="H381" s="4"/>
      <c r="I381" s="8"/>
      <c r="Q381" s="3"/>
    </row>
    <row r="382" spans="1:17">
      <c r="A382" s="3"/>
      <c r="B382" s="3"/>
      <c r="C382" s="3"/>
      <c r="D382" s="3"/>
      <c r="E382" s="3"/>
      <c r="F382" s="3"/>
      <c r="G382" s="4"/>
      <c r="H382" s="4"/>
      <c r="I382" s="8"/>
      <c r="Q382" s="3"/>
    </row>
    <row r="383" spans="1:17">
      <c r="A383" s="3"/>
      <c r="B383" s="3"/>
      <c r="C383" s="3"/>
      <c r="D383" s="3"/>
      <c r="E383" s="3"/>
      <c r="F383" s="3"/>
      <c r="G383" s="4"/>
      <c r="H383" s="4"/>
      <c r="I383" s="8"/>
      <c r="Q383" s="3"/>
    </row>
    <row r="384" spans="1:17">
      <c r="A384" s="3"/>
      <c r="B384" s="3"/>
      <c r="C384" s="3"/>
      <c r="D384" s="3"/>
      <c r="E384" s="3"/>
      <c r="F384" s="3"/>
      <c r="G384" s="4"/>
      <c r="H384" s="4"/>
      <c r="I384" s="8"/>
      <c r="Q384" s="3"/>
    </row>
    <row r="385" spans="1:17">
      <c r="A385" s="3"/>
      <c r="B385" s="3"/>
      <c r="C385" s="3"/>
      <c r="D385" s="3"/>
      <c r="E385" s="3"/>
      <c r="F385" s="3"/>
      <c r="G385" s="4"/>
      <c r="H385" s="4"/>
      <c r="I385" s="8"/>
      <c r="Q385" s="3"/>
    </row>
    <row r="386" spans="1:17">
      <c r="A386" s="3"/>
      <c r="B386" s="3"/>
      <c r="C386" s="3"/>
      <c r="D386" s="3"/>
      <c r="E386" s="3"/>
      <c r="F386" s="3"/>
      <c r="G386" s="4"/>
      <c r="H386" s="4"/>
      <c r="I386" s="8"/>
      <c r="Q386" s="3"/>
    </row>
    <row r="387" spans="1:17">
      <c r="A387" s="3"/>
      <c r="B387" s="3"/>
      <c r="C387" s="3"/>
      <c r="D387" s="3"/>
      <c r="E387" s="3"/>
      <c r="F387" s="3"/>
      <c r="G387" s="4"/>
      <c r="H387" s="4"/>
      <c r="I387" s="8"/>
      <c r="Q387" s="3"/>
    </row>
    <row r="388" spans="1:17">
      <c r="A388" s="3"/>
      <c r="B388" s="3"/>
      <c r="C388" s="3"/>
      <c r="D388" s="3"/>
      <c r="E388" s="3"/>
      <c r="F388" s="3"/>
      <c r="G388" s="4"/>
      <c r="H388" s="4"/>
      <c r="I388" s="8"/>
      <c r="Q388" s="3"/>
    </row>
    <row r="389" spans="1:17">
      <c r="A389" s="3"/>
      <c r="B389" s="3"/>
      <c r="C389" s="3"/>
      <c r="D389" s="3"/>
      <c r="E389" s="3"/>
      <c r="F389" s="3"/>
      <c r="G389" s="4"/>
      <c r="H389" s="4"/>
      <c r="I389" s="8"/>
      <c r="Q389" s="3"/>
    </row>
    <row r="390" spans="1:17">
      <c r="A390" s="3"/>
      <c r="B390" s="3"/>
      <c r="C390" s="3"/>
      <c r="D390" s="3"/>
      <c r="E390" s="3"/>
      <c r="F390" s="3"/>
      <c r="G390" s="4"/>
      <c r="H390" s="4"/>
      <c r="I390" s="8"/>
      <c r="Q390" s="3"/>
    </row>
    <row r="391" spans="1:17">
      <c r="A391" s="3"/>
      <c r="B391" s="3"/>
      <c r="C391" s="3"/>
      <c r="D391" s="3"/>
      <c r="E391" s="3"/>
      <c r="F391" s="3"/>
      <c r="G391" s="4"/>
      <c r="H391" s="4"/>
      <c r="I391" s="8"/>
      <c r="Q391" s="3"/>
    </row>
    <row r="392" spans="1:17">
      <c r="A392" s="3"/>
      <c r="B392" s="3"/>
      <c r="C392" s="3"/>
      <c r="D392" s="3"/>
      <c r="E392" s="3"/>
      <c r="F392" s="3"/>
      <c r="G392" s="4"/>
      <c r="H392" s="4"/>
      <c r="I392" s="8"/>
      <c r="Q392" s="3"/>
    </row>
    <row r="393" spans="1:17">
      <c r="A393" s="3"/>
      <c r="B393" s="3"/>
      <c r="C393" s="3"/>
      <c r="D393" s="3"/>
      <c r="E393" s="3"/>
      <c r="F393" s="3"/>
      <c r="G393" s="4"/>
      <c r="H393" s="4"/>
      <c r="I393" s="8"/>
      <c r="Q393" s="3"/>
    </row>
    <row r="394" spans="1:17">
      <c r="A394" s="3"/>
      <c r="B394" s="3"/>
      <c r="C394" s="3"/>
      <c r="D394" s="3"/>
      <c r="E394" s="3"/>
      <c r="F394" s="3"/>
      <c r="G394" s="4"/>
      <c r="H394" s="4"/>
      <c r="I394" s="8"/>
      <c r="Q394" s="3"/>
    </row>
    <row r="395" spans="1:17">
      <c r="A395" s="3"/>
      <c r="B395" s="3"/>
      <c r="C395" s="3"/>
      <c r="D395" s="3"/>
      <c r="E395" s="3"/>
      <c r="F395" s="3"/>
      <c r="G395" s="4"/>
      <c r="H395" s="4"/>
      <c r="I395" s="8"/>
      <c r="Q395" s="3"/>
    </row>
    <row r="396" spans="1:17">
      <c r="A396" s="3"/>
      <c r="B396" s="3"/>
      <c r="C396" s="3"/>
      <c r="D396" s="3"/>
      <c r="E396" s="3"/>
      <c r="F396" s="3"/>
      <c r="G396" s="4"/>
      <c r="H396" s="4"/>
      <c r="I396" s="8"/>
      <c r="Q396" s="3"/>
    </row>
    <row r="397" spans="1:17">
      <c r="A397" s="3"/>
      <c r="B397" s="3"/>
      <c r="C397" s="3"/>
      <c r="D397" s="3"/>
      <c r="E397" s="3"/>
      <c r="F397" s="3"/>
      <c r="G397" s="4"/>
      <c r="H397" s="4"/>
      <c r="I397" s="8"/>
      <c r="Q397" s="3"/>
    </row>
    <row r="398" spans="1:17">
      <c r="A398" s="3"/>
      <c r="B398" s="3"/>
      <c r="C398" s="3"/>
      <c r="D398" s="3"/>
      <c r="E398" s="3"/>
      <c r="F398" s="3"/>
      <c r="G398" s="4"/>
      <c r="H398" s="4"/>
      <c r="I398" s="8"/>
      <c r="Q398" s="3"/>
    </row>
    <row r="399" spans="1:17">
      <c r="A399" s="3"/>
      <c r="B399" s="3"/>
      <c r="C399" s="3"/>
      <c r="D399" s="3"/>
      <c r="E399" s="3"/>
      <c r="F399" s="3"/>
      <c r="G399" s="4"/>
      <c r="H399" s="4"/>
      <c r="I399" s="8"/>
      <c r="Q399" s="3"/>
    </row>
    <row r="400" spans="1:17">
      <c r="A400" s="3"/>
      <c r="B400" s="3"/>
      <c r="C400" s="3"/>
      <c r="D400" s="3"/>
      <c r="E400" s="3"/>
      <c r="F400" s="3"/>
      <c r="G400" s="4"/>
      <c r="H400" s="4"/>
      <c r="I400" s="8"/>
      <c r="Q400" s="3"/>
    </row>
    <row r="401" spans="1:17">
      <c r="A401" s="3"/>
      <c r="B401" s="3"/>
      <c r="C401" s="3"/>
      <c r="D401" s="3"/>
      <c r="E401" s="3"/>
      <c r="F401" s="3"/>
      <c r="G401" s="4"/>
      <c r="H401" s="4"/>
      <c r="I401" s="8"/>
      <c r="Q401" s="3"/>
    </row>
    <row r="402" spans="1:17">
      <c r="A402" s="3"/>
      <c r="B402" s="3"/>
      <c r="C402" s="3"/>
      <c r="D402" s="3"/>
      <c r="E402" s="3"/>
      <c r="F402" s="3"/>
      <c r="G402" s="4"/>
      <c r="H402" s="4"/>
      <c r="I402" s="8"/>
      <c r="Q402" s="3"/>
    </row>
    <row r="403" spans="1:17">
      <c r="A403" s="3"/>
      <c r="B403" s="3"/>
      <c r="C403" s="3"/>
      <c r="D403" s="3"/>
      <c r="E403" s="3"/>
      <c r="F403" s="3"/>
      <c r="G403" s="4"/>
      <c r="H403" s="4"/>
      <c r="I403" s="8"/>
      <c r="Q403" s="3"/>
    </row>
    <row r="404" spans="1:17">
      <c r="A404" s="3"/>
      <c r="B404" s="3"/>
      <c r="C404" s="3"/>
      <c r="D404" s="3"/>
      <c r="E404" s="3"/>
      <c r="F404" s="3"/>
      <c r="G404" s="4"/>
      <c r="H404" s="4"/>
      <c r="I404" s="8"/>
      <c r="Q404" s="3"/>
    </row>
    <row r="405" spans="1:17">
      <c r="A405" s="3"/>
      <c r="B405" s="3"/>
      <c r="C405" s="3"/>
      <c r="D405" s="3"/>
      <c r="E405" s="3"/>
      <c r="F405" s="3"/>
      <c r="G405" s="4"/>
      <c r="H405" s="4"/>
      <c r="I405" s="8"/>
      <c r="Q405" s="3"/>
    </row>
    <row r="406" spans="1:17">
      <c r="A406" s="3"/>
      <c r="B406" s="3"/>
      <c r="C406" s="3"/>
      <c r="D406" s="3"/>
      <c r="E406" s="3"/>
      <c r="F406" s="3"/>
      <c r="G406" s="4"/>
      <c r="H406" s="4"/>
      <c r="I406" s="8"/>
      <c r="Q406" s="3"/>
    </row>
    <row r="407" spans="1:17">
      <c r="A407" s="3"/>
      <c r="B407" s="3"/>
      <c r="C407" s="3"/>
      <c r="D407" s="3"/>
      <c r="E407" s="3"/>
      <c r="F407" s="3"/>
      <c r="G407" s="4"/>
      <c r="H407" s="4"/>
      <c r="I407" s="8"/>
      <c r="Q407" s="3"/>
    </row>
    <row r="408" spans="1:17">
      <c r="A408" s="3"/>
      <c r="B408" s="3"/>
      <c r="C408" s="3"/>
      <c r="D408" s="3"/>
      <c r="E408" s="3"/>
      <c r="F408" s="3"/>
      <c r="G408" s="4"/>
      <c r="H408" s="4"/>
      <c r="I408" s="8"/>
      <c r="Q408" s="3"/>
    </row>
    <row r="409" spans="1:17">
      <c r="A409" s="3"/>
      <c r="B409" s="3"/>
      <c r="C409" s="3"/>
      <c r="D409" s="3"/>
      <c r="E409" s="3"/>
      <c r="F409" s="3"/>
      <c r="G409" s="4"/>
      <c r="H409" s="4"/>
      <c r="I409" s="8"/>
      <c r="Q409" s="3"/>
    </row>
    <row r="410" spans="1:17">
      <c r="A410" s="3"/>
      <c r="B410" s="3"/>
      <c r="C410" s="3"/>
      <c r="D410" s="3"/>
      <c r="E410" s="3"/>
      <c r="F410" s="3"/>
      <c r="G410" s="4"/>
      <c r="H410" s="4"/>
      <c r="I410" s="8"/>
      <c r="Q410" s="3"/>
    </row>
    <row r="411" spans="1:17">
      <c r="A411" s="3"/>
      <c r="B411" s="3"/>
      <c r="C411" s="3"/>
      <c r="D411" s="3"/>
      <c r="E411" s="3"/>
      <c r="F411" s="3"/>
      <c r="G411" s="4"/>
      <c r="H411" s="4"/>
      <c r="I411" s="8"/>
      <c r="Q411" s="3"/>
    </row>
    <row r="412" spans="1:17">
      <c r="A412" s="3"/>
      <c r="B412" s="3"/>
      <c r="C412" s="3"/>
      <c r="D412" s="3"/>
      <c r="E412" s="3"/>
      <c r="F412" s="3"/>
      <c r="G412" s="4"/>
      <c r="H412" s="4"/>
      <c r="I412" s="8"/>
      <c r="Q412" s="3"/>
    </row>
    <row r="413" spans="1:17">
      <c r="A413" s="3"/>
      <c r="B413" s="3"/>
      <c r="C413" s="3"/>
      <c r="D413" s="3"/>
      <c r="E413" s="3"/>
      <c r="F413" s="3"/>
      <c r="G413" s="4"/>
      <c r="H413" s="4"/>
      <c r="I413" s="8"/>
      <c r="Q413" s="3"/>
    </row>
    <row r="414" spans="1:17">
      <c r="A414" s="3"/>
      <c r="B414" s="3"/>
      <c r="C414" s="3"/>
      <c r="D414" s="3"/>
      <c r="E414" s="3"/>
      <c r="F414" s="3"/>
      <c r="G414" s="4"/>
      <c r="H414" s="4"/>
      <c r="I414" s="8"/>
      <c r="Q414" s="3"/>
    </row>
    <row r="415" spans="1:17">
      <c r="A415" s="3"/>
      <c r="B415" s="3"/>
      <c r="C415" s="3"/>
      <c r="D415" s="3"/>
      <c r="E415" s="3"/>
      <c r="F415" s="3"/>
      <c r="G415" s="4"/>
      <c r="H415" s="4"/>
      <c r="I415" s="8"/>
      <c r="Q415" s="3"/>
    </row>
    <row r="416" spans="1:17">
      <c r="A416" s="3"/>
      <c r="B416" s="3"/>
      <c r="C416" s="3"/>
      <c r="D416" s="3"/>
      <c r="E416" s="3"/>
      <c r="F416" s="3"/>
      <c r="G416" s="4"/>
      <c r="H416" s="4"/>
      <c r="I416" s="8"/>
      <c r="Q416" s="3"/>
    </row>
    <row r="417" spans="1:17">
      <c r="A417" s="3"/>
      <c r="B417" s="3"/>
      <c r="C417" s="3"/>
      <c r="D417" s="3"/>
      <c r="E417" s="3"/>
      <c r="F417" s="3"/>
      <c r="G417" s="4"/>
      <c r="H417" s="4"/>
      <c r="I417" s="8"/>
      <c r="Q417" s="3"/>
    </row>
    <row r="418" spans="1:17">
      <c r="A418" s="3"/>
      <c r="B418" s="3"/>
      <c r="C418" s="3"/>
      <c r="D418" s="3"/>
      <c r="E418" s="3"/>
      <c r="F418" s="3"/>
      <c r="G418" s="4"/>
      <c r="H418" s="4"/>
      <c r="I418" s="8"/>
      <c r="Q418" s="3"/>
    </row>
    <row r="419" spans="1:17">
      <c r="A419" s="3"/>
      <c r="B419" s="3"/>
      <c r="C419" s="3"/>
      <c r="D419" s="3"/>
      <c r="E419" s="3"/>
      <c r="F419" s="3"/>
      <c r="G419" s="4"/>
      <c r="H419" s="4"/>
      <c r="I419" s="8"/>
      <c r="Q419" s="3"/>
    </row>
    <row r="420" spans="1:17">
      <c r="A420" s="3"/>
      <c r="B420" s="3"/>
      <c r="C420" s="3"/>
      <c r="D420" s="3"/>
      <c r="E420" s="3"/>
      <c r="F420" s="3"/>
      <c r="G420" s="4"/>
      <c r="H420" s="4"/>
      <c r="I420" s="8"/>
      <c r="Q420" s="3"/>
    </row>
    <row r="421" spans="1:17">
      <c r="A421" s="3"/>
      <c r="B421" s="3"/>
      <c r="C421" s="3"/>
      <c r="D421" s="3"/>
      <c r="E421" s="3"/>
      <c r="F421" s="3"/>
      <c r="G421" s="4"/>
      <c r="H421" s="4"/>
      <c r="I421" s="8"/>
      <c r="Q421" s="3"/>
    </row>
    <row r="422" spans="1:17">
      <c r="A422" s="3"/>
      <c r="B422" s="3"/>
      <c r="C422" s="3"/>
      <c r="D422" s="3"/>
      <c r="E422" s="3"/>
      <c r="F422" s="3"/>
      <c r="G422" s="4"/>
      <c r="H422" s="4"/>
      <c r="I422" s="8"/>
      <c r="Q422" s="3"/>
    </row>
    <row r="423" spans="1:17">
      <c r="A423" s="3"/>
      <c r="B423" s="3"/>
      <c r="C423" s="3"/>
      <c r="D423" s="3"/>
      <c r="E423" s="3"/>
      <c r="F423" s="3"/>
      <c r="G423" s="4"/>
      <c r="H423" s="4"/>
      <c r="I423" s="8"/>
      <c r="Q423" s="3"/>
    </row>
    <row r="424" spans="1:17">
      <c r="A424" s="3"/>
      <c r="B424" s="3"/>
      <c r="C424" s="3"/>
      <c r="D424" s="3"/>
      <c r="E424" s="3"/>
      <c r="F424" s="3"/>
      <c r="G424" s="4"/>
      <c r="H424" s="4"/>
      <c r="I424" s="8"/>
      <c r="Q424" s="3"/>
    </row>
    <row r="425" spans="1:17">
      <c r="A425" s="3"/>
      <c r="B425" s="3"/>
      <c r="C425" s="3"/>
      <c r="D425" s="3"/>
      <c r="E425" s="3"/>
      <c r="F425" s="3"/>
      <c r="G425" s="4"/>
      <c r="H425" s="4"/>
      <c r="I425" s="8"/>
      <c r="Q425" s="3"/>
    </row>
    <row r="426" spans="1:17">
      <c r="A426" s="3"/>
      <c r="B426" s="3"/>
      <c r="C426" s="3"/>
      <c r="D426" s="3"/>
      <c r="E426" s="3"/>
      <c r="F426" s="3"/>
      <c r="G426" s="4"/>
      <c r="H426" s="4"/>
      <c r="I426" s="8"/>
      <c r="Q426" s="3"/>
    </row>
    <row r="427" spans="1:17">
      <c r="A427" s="3"/>
      <c r="B427" s="3"/>
      <c r="C427" s="3"/>
      <c r="D427" s="3"/>
      <c r="E427" s="3"/>
      <c r="F427" s="3"/>
      <c r="G427" s="4"/>
      <c r="H427" s="4"/>
      <c r="I427" s="8"/>
      <c r="Q427" s="3"/>
    </row>
    <row r="428" spans="1:17">
      <c r="A428" s="3"/>
      <c r="B428" s="3"/>
      <c r="C428" s="3"/>
      <c r="D428" s="3"/>
      <c r="E428" s="3"/>
      <c r="F428" s="3"/>
      <c r="G428" s="4"/>
      <c r="H428" s="4"/>
      <c r="I428" s="8"/>
      <c r="Q428" s="3"/>
    </row>
    <row r="429" spans="1:17">
      <c r="A429" s="3"/>
      <c r="B429" s="3"/>
      <c r="C429" s="3"/>
      <c r="D429" s="3"/>
      <c r="E429" s="3"/>
      <c r="F429" s="3"/>
      <c r="G429" s="4"/>
      <c r="H429" s="4"/>
      <c r="I429" s="8"/>
      <c r="Q429" s="3"/>
    </row>
    <row r="430" spans="1:17">
      <c r="A430" s="3"/>
      <c r="B430" s="3"/>
      <c r="C430" s="3"/>
      <c r="D430" s="3"/>
      <c r="E430" s="3"/>
      <c r="F430" s="3"/>
      <c r="G430" s="4"/>
      <c r="H430" s="4"/>
      <c r="I430" s="8"/>
      <c r="Q430" s="3"/>
    </row>
    <row r="431" spans="1:17">
      <c r="A431" s="3"/>
      <c r="B431" s="3"/>
      <c r="C431" s="3"/>
      <c r="D431" s="3"/>
      <c r="E431" s="3"/>
      <c r="F431" s="3"/>
      <c r="G431" s="4"/>
      <c r="H431" s="4"/>
      <c r="I431" s="8"/>
      <c r="Q431" s="3"/>
    </row>
    <row r="432" spans="1:17">
      <c r="A432" s="3"/>
      <c r="B432" s="3"/>
      <c r="C432" s="3"/>
      <c r="D432" s="3"/>
      <c r="E432" s="3"/>
      <c r="F432" s="3"/>
      <c r="G432" s="4"/>
      <c r="H432" s="4"/>
      <c r="I432" s="8"/>
      <c r="Q432" s="3"/>
    </row>
    <row r="433" spans="1:17">
      <c r="A433" s="3"/>
      <c r="B433" s="3"/>
      <c r="C433" s="3"/>
      <c r="D433" s="3"/>
      <c r="E433" s="3"/>
      <c r="F433" s="3"/>
      <c r="G433" s="4"/>
      <c r="H433" s="4"/>
      <c r="I433" s="8"/>
      <c r="Q433" s="3"/>
    </row>
    <row r="434" spans="1:17">
      <c r="A434" s="3"/>
      <c r="B434" s="3"/>
      <c r="C434" s="3"/>
      <c r="D434" s="3"/>
      <c r="E434" s="3"/>
      <c r="F434" s="3"/>
      <c r="G434" s="4"/>
      <c r="H434" s="4"/>
      <c r="I434" s="8"/>
      <c r="Q434" s="3"/>
    </row>
    <row r="435" spans="1:17">
      <c r="A435" s="3"/>
      <c r="B435" s="3"/>
      <c r="C435" s="3"/>
      <c r="D435" s="3"/>
      <c r="E435" s="3"/>
      <c r="F435" s="3"/>
      <c r="G435" s="4"/>
      <c r="H435" s="4"/>
      <c r="I435" s="8"/>
      <c r="Q435" s="3"/>
    </row>
    <row r="436" spans="1:17">
      <c r="A436" s="3"/>
      <c r="B436" s="3"/>
      <c r="C436" s="3"/>
      <c r="D436" s="3"/>
      <c r="E436" s="3"/>
      <c r="F436" s="3"/>
      <c r="G436" s="4"/>
      <c r="H436" s="4"/>
      <c r="I436" s="8"/>
      <c r="Q436" s="3"/>
    </row>
    <row r="437" spans="1:17">
      <c r="A437" s="3"/>
      <c r="B437" s="3"/>
      <c r="C437" s="3"/>
      <c r="D437" s="3"/>
      <c r="E437" s="3"/>
      <c r="F437" s="3"/>
      <c r="G437" s="4"/>
      <c r="H437" s="4"/>
      <c r="I437" s="8"/>
      <c r="Q437" s="3"/>
    </row>
    <row r="438" spans="1:17">
      <c r="A438" s="3"/>
      <c r="B438" s="3"/>
      <c r="C438" s="3"/>
      <c r="D438" s="3"/>
      <c r="E438" s="3"/>
      <c r="F438" s="3"/>
      <c r="G438" s="4"/>
      <c r="H438" s="4"/>
      <c r="I438" s="8"/>
      <c r="Q438" s="3"/>
    </row>
    <row r="439" spans="1:17">
      <c r="A439" s="3"/>
      <c r="B439" s="3"/>
      <c r="C439" s="3"/>
      <c r="D439" s="3"/>
      <c r="E439" s="3"/>
      <c r="F439" s="3"/>
      <c r="G439" s="4"/>
      <c r="H439" s="4"/>
      <c r="I439" s="8"/>
      <c r="Q439" s="3"/>
    </row>
    <row r="440" spans="1:17">
      <c r="A440" s="3"/>
      <c r="B440" s="3"/>
      <c r="C440" s="3"/>
      <c r="D440" s="3"/>
      <c r="E440" s="3"/>
      <c r="F440" s="3"/>
      <c r="G440" s="4"/>
      <c r="H440" s="4"/>
      <c r="I440" s="8"/>
      <c r="Q440" s="3"/>
    </row>
    <row r="441" spans="1:17">
      <c r="A441" s="3"/>
      <c r="B441" s="3"/>
      <c r="C441" s="3"/>
      <c r="D441" s="3"/>
      <c r="E441" s="3"/>
      <c r="F441" s="3"/>
      <c r="G441" s="4"/>
      <c r="H441" s="4"/>
      <c r="I441" s="8"/>
      <c r="Q441" s="3"/>
    </row>
  </sheetData>
  <mergeCells count="11">
    <mergeCell ref="I7:I8"/>
    <mergeCell ref="A5:D5"/>
    <mergeCell ref="H7:H8"/>
    <mergeCell ref="B7:B8"/>
    <mergeCell ref="A11:G11"/>
    <mergeCell ref="A7:A8"/>
    <mergeCell ref="C7:D7"/>
    <mergeCell ref="D10:E10"/>
    <mergeCell ref="F10:G10"/>
    <mergeCell ref="E7:E8"/>
    <mergeCell ref="A10:C10"/>
  </mergeCells>
  <conditionalFormatting sqref="E12:E15">
    <cfRule type="cellIs" dxfId="10" priority="1" operator="lessThan">
      <formula>$E12</formula>
    </cfRule>
  </conditionalFormatting>
  <conditionalFormatting sqref="H6">
    <cfRule type="cellIs" dxfId="9" priority="3" operator="lessThan">
      <formula>$E5</formula>
    </cfRule>
  </conditionalFormatting>
  <hyperlinks>
    <hyperlink ref="A6" location="Содержание!A1" display="К СОДЕРЖАНИЮ"/>
  </hyperlinks>
  <printOptions gridLines="1"/>
  <pageMargins left="0.78740157480314965" right="0.59055118110236227" top="0.39370078740157483" bottom="0.39370078740157483" header="0.31496062992125984" footer="0.31496062992125984"/>
  <pageSetup paperSize="8" scale="9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DB3"/>
  </sheetPr>
  <dimension ref="A3:O42"/>
  <sheetViews>
    <sheetView showGridLines="0" topLeftCell="A10" workbookViewId="0">
      <selection activeCell="M6" sqref="M6"/>
    </sheetView>
  </sheetViews>
  <sheetFormatPr defaultRowHeight="14.4"/>
  <cols>
    <col min="1" max="1" width="27.88671875" customWidth="1"/>
    <col min="2" max="3" width="23.44140625" customWidth="1"/>
    <col min="4" max="4" width="10.33203125" customWidth="1"/>
    <col min="6" max="6" width="16.109375" customWidth="1"/>
    <col min="7" max="7" width="15.77734375" customWidth="1"/>
    <col min="8" max="8" width="10" customWidth="1"/>
    <col min="9" max="9" width="10.109375" customWidth="1"/>
    <col min="10" max="11" width="10.33203125" customWidth="1"/>
    <col min="12" max="12" width="10.77734375" customWidth="1"/>
    <col min="13" max="13" width="10.6640625" customWidth="1"/>
  </cols>
  <sheetData>
    <row r="3" spans="1:15" ht="150.75" customHeight="1"/>
    <row r="4" spans="1:15" ht="15" customHeight="1"/>
    <row r="5" spans="1:15" ht="15" customHeight="1"/>
    <row r="6" spans="1:15" ht="15" customHeight="1">
      <c r="L6" s="187" t="s">
        <v>313</v>
      </c>
      <c r="M6" s="90">
        <v>0.56000000000000005</v>
      </c>
    </row>
    <row r="7" spans="1:15">
      <c r="A7" s="308" t="s">
        <v>381</v>
      </c>
      <c r="B7" s="308"/>
      <c r="C7" s="308"/>
      <c r="D7" s="308"/>
      <c r="E7" s="308"/>
      <c r="F7" s="308"/>
      <c r="G7" s="102"/>
      <c r="H7" s="24"/>
      <c r="I7" s="24"/>
      <c r="J7" s="25"/>
      <c r="K7" s="25"/>
      <c r="L7" s="187" t="s">
        <v>94</v>
      </c>
      <c r="M7" s="90">
        <v>0.16</v>
      </c>
      <c r="N7" s="24"/>
      <c r="O7" s="24"/>
    </row>
    <row r="8" spans="1:15">
      <c r="A8" s="176"/>
      <c r="B8" s="176"/>
      <c r="C8" s="176"/>
      <c r="D8" s="176"/>
      <c r="E8" s="176"/>
      <c r="F8" s="176"/>
      <c r="G8" s="102"/>
      <c r="H8" s="24"/>
      <c r="I8" s="24"/>
      <c r="J8" s="25"/>
      <c r="K8" s="25"/>
      <c r="L8" s="187" t="s">
        <v>353</v>
      </c>
      <c r="M8" s="90">
        <v>0.27</v>
      </c>
      <c r="N8" s="24"/>
      <c r="O8" s="24"/>
    </row>
    <row r="9" spans="1:15" ht="15.6" customHeight="1">
      <c r="A9" s="309" t="s">
        <v>19</v>
      </c>
      <c r="B9" s="310"/>
      <c r="C9" s="192"/>
      <c r="D9" s="24"/>
      <c r="E9" s="24"/>
      <c r="F9" s="281"/>
      <c r="G9" s="281"/>
      <c r="H9" s="24"/>
      <c r="I9" s="25"/>
      <c r="J9" s="25"/>
      <c r="K9" s="25"/>
      <c r="N9" s="24"/>
      <c r="O9" s="24"/>
    </row>
    <row r="10" spans="1:15" ht="15" customHeight="1">
      <c r="A10" s="266" t="s">
        <v>0</v>
      </c>
      <c r="B10" s="266" t="s">
        <v>1</v>
      </c>
      <c r="C10" s="266" t="s">
        <v>316</v>
      </c>
      <c r="D10" s="266" t="s">
        <v>144</v>
      </c>
      <c r="E10" s="277" t="s">
        <v>145</v>
      </c>
      <c r="F10" s="268" t="s">
        <v>20</v>
      </c>
      <c r="G10" s="269"/>
      <c r="H10" s="304" t="s">
        <v>2</v>
      </c>
      <c r="I10" s="306" t="s">
        <v>54</v>
      </c>
      <c r="J10" s="306"/>
      <c r="K10" s="307"/>
      <c r="L10" s="275" t="s">
        <v>177</v>
      </c>
      <c r="M10" s="282" t="s">
        <v>348</v>
      </c>
      <c r="N10" s="24"/>
      <c r="O10" s="24"/>
    </row>
    <row r="11" spans="1:15" ht="33.75" customHeight="1">
      <c r="A11" s="267"/>
      <c r="B11" s="267"/>
      <c r="C11" s="267"/>
      <c r="D11" s="267"/>
      <c r="E11" s="278"/>
      <c r="F11" s="39" t="s">
        <v>21</v>
      </c>
      <c r="G11" s="39" t="s">
        <v>22</v>
      </c>
      <c r="H11" s="305"/>
      <c r="I11" s="88" t="s">
        <v>405</v>
      </c>
      <c r="J11" s="89" t="s">
        <v>406</v>
      </c>
      <c r="K11" s="89" t="s">
        <v>412</v>
      </c>
      <c r="L11" s="276"/>
      <c r="M11" s="283"/>
      <c r="N11" s="24"/>
      <c r="O11" s="24"/>
    </row>
    <row r="12" spans="1:15" ht="62.25" customHeight="1">
      <c r="A12" s="106" t="s">
        <v>294</v>
      </c>
      <c r="B12" s="105"/>
      <c r="C12" s="105"/>
      <c r="D12" s="105"/>
      <c r="E12" s="105"/>
      <c r="F12" s="299" t="s">
        <v>314</v>
      </c>
      <c r="G12" s="299"/>
      <c r="H12" s="303" t="s">
        <v>296</v>
      </c>
      <c r="I12" s="303"/>
      <c r="J12" s="110"/>
      <c r="K12" s="110"/>
      <c r="L12" s="111"/>
      <c r="M12" s="111"/>
      <c r="N12" s="24"/>
      <c r="O12" s="124"/>
    </row>
    <row r="13" spans="1:1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24"/>
      <c r="O13" s="24"/>
    </row>
    <row r="14" spans="1:15">
      <c r="A14" s="209"/>
      <c r="B14" s="210" t="s">
        <v>288</v>
      </c>
      <c r="C14" s="210"/>
      <c r="D14" s="211" t="s">
        <v>125</v>
      </c>
      <c r="E14" s="210" t="s">
        <v>147</v>
      </c>
      <c r="F14" s="212" t="s">
        <v>331</v>
      </c>
      <c r="G14" s="212" t="s">
        <v>333</v>
      </c>
      <c r="H14" s="213" t="s">
        <v>313</v>
      </c>
      <c r="I14" s="248"/>
      <c r="J14" s="248">
        <f>VLOOKUP(B14,'Общий список'!B:D,3,FALSE)</f>
        <v>81990</v>
      </c>
      <c r="K14" s="248"/>
      <c r="L14" s="249">
        <f t="shared" ref="L14:L19" si="0">ROUND((I14+J14)*(1-$M$6),0)</f>
        <v>36076</v>
      </c>
      <c r="M14" s="214">
        <f>VLOOKUP(B14,'Общий список'!B:H,7,FALSE)</f>
        <v>54990</v>
      </c>
      <c r="N14" s="24"/>
      <c r="O14" s="198"/>
    </row>
    <row r="15" spans="1:15">
      <c r="A15" s="185"/>
      <c r="B15" s="35" t="s">
        <v>289</v>
      </c>
      <c r="C15" s="35"/>
      <c r="D15" s="126" t="s">
        <v>125</v>
      </c>
      <c r="E15" s="35" t="s">
        <v>147</v>
      </c>
      <c r="F15" s="127" t="s">
        <v>332</v>
      </c>
      <c r="G15" s="127" t="s">
        <v>334</v>
      </c>
      <c r="H15" s="30" t="s">
        <v>313</v>
      </c>
      <c r="I15" s="250"/>
      <c r="J15" s="250">
        <f>VLOOKUP(B15,'Общий список'!B:D,3,FALSE)</f>
        <v>94990</v>
      </c>
      <c r="K15" s="250"/>
      <c r="L15" s="251">
        <f t="shared" si="0"/>
        <v>41796</v>
      </c>
      <c r="M15" s="215">
        <f>VLOOKUP(B15,'Общий список'!B:H,7,FALSE)</f>
        <v>62990</v>
      </c>
      <c r="N15" s="24"/>
      <c r="O15" s="198"/>
    </row>
    <row r="16" spans="1:15">
      <c r="A16" s="185"/>
      <c r="B16" s="35" t="s">
        <v>290</v>
      </c>
      <c r="C16" s="35"/>
      <c r="D16" s="126" t="s">
        <v>125</v>
      </c>
      <c r="E16" s="35" t="s">
        <v>147</v>
      </c>
      <c r="F16" s="127" t="s">
        <v>335</v>
      </c>
      <c r="G16" s="127" t="s">
        <v>336</v>
      </c>
      <c r="H16" s="30" t="s">
        <v>313</v>
      </c>
      <c r="I16" s="250"/>
      <c r="J16" s="250">
        <f>VLOOKUP(B16,'Общий список'!B:D,3,FALSE)</f>
        <v>109990</v>
      </c>
      <c r="K16" s="250"/>
      <c r="L16" s="251">
        <f t="shared" si="0"/>
        <v>48396</v>
      </c>
      <c r="M16" s="215">
        <f>VLOOKUP(B16,'Общий список'!B:H,7,FALSE)</f>
        <v>72990</v>
      </c>
      <c r="N16" s="24"/>
      <c r="O16" s="198"/>
    </row>
    <row r="17" spans="1:15">
      <c r="A17" s="185"/>
      <c r="B17" s="35" t="s">
        <v>291</v>
      </c>
      <c r="C17" s="35"/>
      <c r="D17" s="126" t="s">
        <v>125</v>
      </c>
      <c r="E17" s="35" t="s">
        <v>147</v>
      </c>
      <c r="F17" s="127" t="s">
        <v>337</v>
      </c>
      <c r="G17" s="127" t="s">
        <v>338</v>
      </c>
      <c r="H17" s="30" t="s">
        <v>313</v>
      </c>
      <c r="I17" s="250"/>
      <c r="J17" s="250">
        <f>VLOOKUP(B17,'Общий список'!B:D,3,FALSE)</f>
        <v>128990</v>
      </c>
      <c r="K17" s="250"/>
      <c r="L17" s="251">
        <f t="shared" si="0"/>
        <v>56756</v>
      </c>
      <c r="M17" s="215">
        <f>VLOOKUP(B17,'Общий список'!B:H,7,FALSE)</f>
        <v>85990</v>
      </c>
      <c r="N17" s="24"/>
      <c r="O17" s="198"/>
    </row>
    <row r="18" spans="1:15">
      <c r="A18" s="185"/>
      <c r="B18" s="35" t="s">
        <v>292</v>
      </c>
      <c r="C18" s="35"/>
      <c r="D18" s="126" t="s">
        <v>125</v>
      </c>
      <c r="E18" s="35" t="s">
        <v>147</v>
      </c>
      <c r="F18" s="127" t="s">
        <v>339</v>
      </c>
      <c r="G18" s="127" t="s">
        <v>341</v>
      </c>
      <c r="H18" s="30" t="s">
        <v>313</v>
      </c>
      <c r="I18" s="250"/>
      <c r="J18" s="250">
        <f>VLOOKUP(B18,'Общий список'!B:D,3,FALSE)</f>
        <v>172990</v>
      </c>
      <c r="K18" s="250"/>
      <c r="L18" s="251">
        <f t="shared" si="0"/>
        <v>76116</v>
      </c>
      <c r="M18" s="215">
        <f>VLOOKUP(B18,'Общий список'!B:H,7,FALSE)</f>
        <v>114990</v>
      </c>
      <c r="N18" s="24"/>
      <c r="O18" s="198"/>
    </row>
    <row r="19" spans="1:15">
      <c r="A19" s="216"/>
      <c r="B19" s="217" t="s">
        <v>293</v>
      </c>
      <c r="C19" s="217"/>
      <c r="D19" s="218" t="s">
        <v>125</v>
      </c>
      <c r="E19" s="217" t="s">
        <v>147</v>
      </c>
      <c r="F19" s="219" t="s">
        <v>340</v>
      </c>
      <c r="G19" s="219" t="s">
        <v>340</v>
      </c>
      <c r="H19" s="220" t="s">
        <v>313</v>
      </c>
      <c r="I19" s="252"/>
      <c r="J19" s="252">
        <f>VLOOKUP(B19,'Общий список'!B:D,3,FALSE)</f>
        <v>211990</v>
      </c>
      <c r="K19" s="252"/>
      <c r="L19" s="253">
        <f t="shared" si="0"/>
        <v>93276</v>
      </c>
      <c r="M19" s="221">
        <f>VLOOKUP(B19,'Общий список'!B:H,7,FALSE)</f>
        <v>140990</v>
      </c>
      <c r="N19" s="24"/>
      <c r="O19" s="198"/>
    </row>
    <row r="20" spans="1:1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208"/>
      <c r="N20" s="24"/>
      <c r="O20" s="198"/>
    </row>
    <row r="21" spans="1:15" ht="63.75" customHeight="1">
      <c r="A21" s="106" t="s">
        <v>295</v>
      </c>
      <c r="B21" s="105"/>
      <c r="C21" s="105"/>
      <c r="D21" s="105"/>
      <c r="E21" s="105"/>
      <c r="F21" s="299" t="s">
        <v>319</v>
      </c>
      <c r="G21" s="299"/>
      <c r="H21" s="299" t="s">
        <v>305</v>
      </c>
      <c r="I21" s="299"/>
      <c r="J21" s="299"/>
      <c r="K21" s="194"/>
      <c r="L21" s="111"/>
      <c r="M21" s="147"/>
      <c r="N21" s="24"/>
      <c r="O21" s="198"/>
    </row>
    <row r="22" spans="1:1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46"/>
      <c r="N22" s="24"/>
      <c r="O22" s="198"/>
    </row>
    <row r="23" spans="1:15">
      <c r="A23" s="222" t="s">
        <v>297</v>
      </c>
      <c r="B23" s="223"/>
      <c r="C23" s="223"/>
      <c r="D23" s="224" t="s">
        <v>357</v>
      </c>
      <c r="E23" s="210" t="s">
        <v>147</v>
      </c>
      <c r="F23" s="224">
        <v>2.0499999999999998</v>
      </c>
      <c r="G23" s="212">
        <v>2.0499999999999998</v>
      </c>
      <c r="H23" s="213" t="s">
        <v>94</v>
      </c>
      <c r="I23" s="248">
        <f>VLOOKUP(A23,'Общий список'!B:D,3,FALSE)</f>
        <v>12490</v>
      </c>
      <c r="J23" s="248"/>
      <c r="K23" s="248"/>
      <c r="L23" s="249">
        <f>ROUND((I23+J23)*(1-$M$7),0)</f>
        <v>10492</v>
      </c>
      <c r="M23" s="214">
        <f>VLOOKUP(A23,'Общий список'!B:H,7,FALSE)</f>
        <v>15490</v>
      </c>
      <c r="N23" s="24"/>
      <c r="O23" s="198"/>
    </row>
    <row r="24" spans="1:15">
      <c r="A24" s="185" t="s">
        <v>298</v>
      </c>
      <c r="B24" s="35"/>
      <c r="C24" s="35"/>
      <c r="D24" s="37" t="s">
        <v>357</v>
      </c>
      <c r="E24" s="35" t="s">
        <v>147</v>
      </c>
      <c r="F24" s="37">
        <v>2.64</v>
      </c>
      <c r="G24" s="127">
        <v>2.64</v>
      </c>
      <c r="H24" s="30" t="s">
        <v>94</v>
      </c>
      <c r="I24" s="250">
        <f>VLOOKUP(A24,'Общий список'!B:D,3,FALSE)</f>
        <v>13490</v>
      </c>
      <c r="J24" s="250"/>
      <c r="K24" s="250"/>
      <c r="L24" s="251">
        <f t="shared" ref="L24:L26" si="1">ROUND((I24+J24)*(1-$M$7),0)</f>
        <v>11332</v>
      </c>
      <c r="M24" s="215">
        <f>VLOOKUP(A24,'Общий список'!B:H,7,FALSE)</f>
        <v>16490</v>
      </c>
      <c r="N24" s="24"/>
      <c r="O24" s="198"/>
    </row>
    <row r="25" spans="1:15">
      <c r="A25" s="185" t="s">
        <v>299</v>
      </c>
      <c r="B25" s="35"/>
      <c r="C25" s="35"/>
      <c r="D25" s="37" t="s">
        <v>357</v>
      </c>
      <c r="E25" s="35" t="s">
        <v>147</v>
      </c>
      <c r="F25" s="37">
        <v>3.52</v>
      </c>
      <c r="G25" s="127">
        <v>3.52</v>
      </c>
      <c r="H25" s="30" t="s">
        <v>94</v>
      </c>
      <c r="I25" s="250">
        <f>VLOOKUP(A25,'Общий список'!B:D,3,FALSE)</f>
        <v>13990</v>
      </c>
      <c r="J25" s="250"/>
      <c r="K25" s="250"/>
      <c r="L25" s="251">
        <f t="shared" si="1"/>
        <v>11752</v>
      </c>
      <c r="M25" s="215">
        <f>VLOOKUP(A25,'Общий список'!B:H,7,FALSE)</f>
        <v>16990</v>
      </c>
      <c r="N25" s="24"/>
      <c r="O25" s="198"/>
    </row>
    <row r="26" spans="1:15">
      <c r="A26" s="216" t="s">
        <v>300</v>
      </c>
      <c r="B26" s="225"/>
      <c r="C26" s="225"/>
      <c r="D26" s="226" t="s">
        <v>357</v>
      </c>
      <c r="E26" s="217" t="s">
        <v>147</v>
      </c>
      <c r="F26" s="226">
        <v>5.13</v>
      </c>
      <c r="G26" s="219">
        <v>5.22</v>
      </c>
      <c r="H26" s="220" t="s">
        <v>94</v>
      </c>
      <c r="I26" s="252">
        <f>VLOOKUP(A26,'Общий список'!B:D,3,FALSE)</f>
        <v>17490</v>
      </c>
      <c r="J26" s="252"/>
      <c r="K26" s="252"/>
      <c r="L26" s="253">
        <f t="shared" si="1"/>
        <v>14692</v>
      </c>
      <c r="M26" s="221">
        <f>VLOOKUP(A26,'Общий список'!B:H,7,FALSE)</f>
        <v>21490</v>
      </c>
      <c r="N26" s="24"/>
      <c r="O26" s="198"/>
    </row>
    <row r="27" spans="1:1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46"/>
      <c r="N27" s="24"/>
      <c r="O27" s="198"/>
    </row>
    <row r="28" spans="1:15" ht="63.75" customHeight="1">
      <c r="A28" s="106" t="s">
        <v>304</v>
      </c>
      <c r="B28" s="105"/>
      <c r="C28" s="105"/>
      <c r="D28" s="105"/>
      <c r="E28" s="105"/>
      <c r="F28" s="303" t="s">
        <v>318</v>
      </c>
      <c r="G28" s="303"/>
      <c r="H28" s="299" t="s">
        <v>306</v>
      </c>
      <c r="I28" s="299"/>
      <c r="J28" s="299"/>
      <c r="K28" s="194"/>
      <c r="L28" s="111"/>
      <c r="M28" s="147"/>
      <c r="N28" s="24"/>
      <c r="O28" s="198"/>
    </row>
    <row r="29" spans="1:1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46"/>
      <c r="N29" s="24"/>
      <c r="O29" s="198"/>
    </row>
    <row r="30" spans="1:15">
      <c r="A30" s="222" t="s">
        <v>302</v>
      </c>
      <c r="B30" s="223"/>
      <c r="C30" s="223" t="s">
        <v>317</v>
      </c>
      <c r="D30" s="211" t="s">
        <v>125</v>
      </c>
      <c r="E30" s="210" t="s">
        <v>147</v>
      </c>
      <c r="F30" s="224">
        <v>2.64</v>
      </c>
      <c r="G30" s="212">
        <v>2.78</v>
      </c>
      <c r="H30" s="213" t="s">
        <v>313</v>
      </c>
      <c r="I30" s="248">
        <f>VLOOKUP(A30,'Общий список'!B:D,3,FALSE)</f>
        <v>48990</v>
      </c>
      <c r="J30" s="248"/>
      <c r="K30" s="248">
        <f>VLOOKUP(C30,'Общий список'!B:D,3,FALSE)</f>
        <v>14000</v>
      </c>
      <c r="L30" s="249">
        <f>ROUND((I30+K30)*(1-$M$6),0)</f>
        <v>27716</v>
      </c>
      <c r="M30" s="214">
        <f>VLOOKUP(A30,'Общий список'!B:H,7,FALSE)+VLOOKUP(C30,'Общий список'!B:H,7,FALSE)</f>
        <v>47990</v>
      </c>
      <c r="N30" s="24"/>
      <c r="O30" s="198"/>
    </row>
    <row r="31" spans="1:15">
      <c r="A31" s="185" t="s">
        <v>303</v>
      </c>
      <c r="B31" s="35"/>
      <c r="C31" s="35" t="s">
        <v>317</v>
      </c>
      <c r="D31" s="126" t="s">
        <v>125</v>
      </c>
      <c r="E31" s="35" t="s">
        <v>147</v>
      </c>
      <c r="F31" s="37">
        <v>3.52</v>
      </c>
      <c r="G31" s="127">
        <v>3.96</v>
      </c>
      <c r="H31" s="30" t="s">
        <v>313</v>
      </c>
      <c r="I31" s="250">
        <f>VLOOKUP(A31,'Общий список'!B:D,3,FALSE)</f>
        <v>57990</v>
      </c>
      <c r="J31" s="250"/>
      <c r="K31" s="250">
        <f>VLOOKUP(C31,'Общий список'!B:D,3,FALSE)</f>
        <v>14000</v>
      </c>
      <c r="L31" s="251">
        <f t="shared" ref="L31:L32" si="2">ROUND((I31+K31)*(1-$M$6),0)</f>
        <v>31676</v>
      </c>
      <c r="M31" s="215">
        <f>VLOOKUP(A31,'Общий список'!B:H,7,FALSE)+VLOOKUP(C31,'Общий список'!B:H,7,FALSE)</f>
        <v>53990</v>
      </c>
      <c r="N31" s="24"/>
      <c r="O31" s="198"/>
    </row>
    <row r="32" spans="1:15">
      <c r="A32" s="216" t="s">
        <v>410</v>
      </c>
      <c r="B32" s="217"/>
      <c r="C32" s="217" t="s">
        <v>317</v>
      </c>
      <c r="D32" s="218" t="s">
        <v>125</v>
      </c>
      <c r="E32" s="217" t="s">
        <v>147</v>
      </c>
      <c r="F32" s="226">
        <v>5.28</v>
      </c>
      <c r="G32" s="219">
        <v>5.74</v>
      </c>
      <c r="H32" s="220" t="s">
        <v>313</v>
      </c>
      <c r="I32" s="252">
        <f>VLOOKUP(A32,'Общий список'!B:D,3,FALSE)</f>
        <v>63990</v>
      </c>
      <c r="J32" s="252"/>
      <c r="K32" s="252">
        <f>VLOOKUP(C32,'Общий список'!B:D,3,FALSE)</f>
        <v>14000</v>
      </c>
      <c r="L32" s="253">
        <f t="shared" si="2"/>
        <v>34316</v>
      </c>
      <c r="M32" s="221">
        <f>VLOOKUP(A32,'Общий список'!B:H,7,FALSE)+VLOOKUP(C32,'Общий список'!B:H,7,FALSE)</f>
        <v>57990</v>
      </c>
      <c r="N32" s="24"/>
      <c r="O32" s="198"/>
    </row>
    <row r="33" spans="1:1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12"/>
      <c r="M33" s="112"/>
      <c r="N33" s="24"/>
      <c r="O33" s="198"/>
    </row>
    <row r="34" spans="1:15" ht="63.75" customHeight="1">
      <c r="A34" s="106" t="s">
        <v>320</v>
      </c>
      <c r="B34" s="105"/>
      <c r="C34" s="105"/>
      <c r="D34" s="105"/>
      <c r="E34" s="105"/>
      <c r="F34" s="299" t="s">
        <v>346</v>
      </c>
      <c r="G34" s="299"/>
      <c r="H34" s="303" t="s">
        <v>347</v>
      </c>
      <c r="I34" s="303"/>
      <c r="J34" s="303"/>
      <c r="K34" s="195"/>
      <c r="L34" s="111"/>
      <c r="M34" s="147"/>
      <c r="N34" s="24"/>
      <c r="O34" s="198"/>
    </row>
    <row r="35" spans="1:1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46"/>
      <c r="N35" s="24"/>
      <c r="O35" s="198"/>
    </row>
    <row r="36" spans="1:15">
      <c r="A36" s="222" t="s">
        <v>307</v>
      </c>
      <c r="B36" s="223"/>
      <c r="C36" s="223"/>
      <c r="D36" s="211" t="s">
        <v>125</v>
      </c>
      <c r="E36" s="210" t="s">
        <v>147</v>
      </c>
      <c r="F36" s="224">
        <v>2.64</v>
      </c>
      <c r="G36" s="212">
        <v>2.78</v>
      </c>
      <c r="H36" s="213" t="s">
        <v>313</v>
      </c>
      <c r="I36" s="241">
        <f>VLOOKUP(A36,'Общий список'!B:D,3,FALSE)</f>
        <v>45990</v>
      </c>
      <c r="J36" s="241"/>
      <c r="K36" s="241"/>
      <c r="L36" s="242">
        <f>ROUND((I36+J36)*(1-$M$6),0)</f>
        <v>20236</v>
      </c>
      <c r="M36" s="214">
        <f>VLOOKUP(A36,'Общий список'!B:H,7,FALSE)</f>
        <v>30990</v>
      </c>
      <c r="N36" s="24"/>
      <c r="O36" s="198"/>
    </row>
    <row r="37" spans="1:15">
      <c r="A37" s="185" t="s">
        <v>308</v>
      </c>
      <c r="B37" s="35"/>
      <c r="C37" s="35"/>
      <c r="D37" s="126" t="s">
        <v>125</v>
      </c>
      <c r="E37" s="35" t="s">
        <v>147</v>
      </c>
      <c r="F37" s="37">
        <v>3.52</v>
      </c>
      <c r="G37" s="127">
        <v>3.96</v>
      </c>
      <c r="H37" s="30" t="s">
        <v>313</v>
      </c>
      <c r="I37" s="243">
        <f>VLOOKUP(A37,'Общий список'!B:D,3,FALSE)</f>
        <v>48990</v>
      </c>
      <c r="J37" s="243"/>
      <c r="K37" s="243"/>
      <c r="L37" s="244">
        <f t="shared" ref="L37:L38" si="3">ROUND((I37+J37)*(1-$M$6),0)</f>
        <v>21556</v>
      </c>
      <c r="M37" s="215">
        <f>VLOOKUP(A37,'Общий список'!B:H,7,FALSE)</f>
        <v>32990</v>
      </c>
      <c r="N37" s="24"/>
      <c r="O37" s="198"/>
    </row>
    <row r="38" spans="1:15">
      <c r="A38" s="216" t="s">
        <v>309</v>
      </c>
      <c r="B38" s="217"/>
      <c r="C38" s="217"/>
      <c r="D38" s="218" t="s">
        <v>125</v>
      </c>
      <c r="E38" s="217" t="s">
        <v>147</v>
      </c>
      <c r="F38" s="226">
        <v>5.28</v>
      </c>
      <c r="G38" s="219">
        <v>5.74</v>
      </c>
      <c r="H38" s="220" t="s">
        <v>313</v>
      </c>
      <c r="I38" s="245">
        <f>VLOOKUP(A38,'Общий список'!B:D,3,FALSE)</f>
        <v>57990</v>
      </c>
      <c r="J38" s="245"/>
      <c r="K38" s="245"/>
      <c r="L38" s="246">
        <f t="shared" si="3"/>
        <v>25516</v>
      </c>
      <c r="M38" s="221">
        <f>VLOOKUP(A38,'Общий список'!B:H,7,FALSE)</f>
        <v>38990</v>
      </c>
      <c r="N38" s="24"/>
      <c r="O38" s="198"/>
    </row>
    <row r="39" spans="1:1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12"/>
      <c r="M39" s="112"/>
      <c r="N39" s="24"/>
      <c r="O39" s="198"/>
    </row>
    <row r="40" spans="1:15" ht="18.75" customHeight="1">
      <c r="A40" s="106" t="s">
        <v>321</v>
      </c>
      <c r="B40" s="105"/>
      <c r="C40" s="105"/>
      <c r="D40" s="105"/>
      <c r="E40" s="105"/>
      <c r="F40" s="299"/>
      <c r="G40" s="299"/>
      <c r="H40" s="299"/>
      <c r="I40" s="299"/>
      <c r="J40" s="299"/>
      <c r="K40" s="194"/>
      <c r="L40" s="111"/>
      <c r="M40" s="147"/>
      <c r="N40" s="24"/>
      <c r="O40" s="198"/>
    </row>
    <row r="41" spans="1:15">
      <c r="O41" s="198"/>
    </row>
    <row r="42" spans="1:15">
      <c r="A42" s="227" t="s">
        <v>310</v>
      </c>
      <c r="B42" s="300" t="s">
        <v>322</v>
      </c>
      <c r="C42" s="301"/>
      <c r="D42" s="301"/>
      <c r="E42" s="301"/>
      <c r="F42" s="301"/>
      <c r="G42" s="302"/>
      <c r="H42" s="228" t="s">
        <v>353</v>
      </c>
      <c r="I42" s="259">
        <f>VLOOKUP(A42,'Общий список'!B:D,3,FALSE)</f>
        <v>6500</v>
      </c>
      <c r="J42" s="229"/>
      <c r="K42" s="229"/>
      <c r="L42" s="230">
        <f>ROUND((I42+J42)*(1-$M$8),0)</f>
        <v>4745</v>
      </c>
      <c r="M42" s="231">
        <f>VLOOKUP(A42,'Общий список'!B:H,7,FALSE)</f>
        <v>6900</v>
      </c>
      <c r="N42" s="24"/>
      <c r="O42" s="198"/>
    </row>
  </sheetData>
  <mergeCells count="24">
    <mergeCell ref="A7:F7"/>
    <mergeCell ref="F9:G9"/>
    <mergeCell ref="A10:A11"/>
    <mergeCell ref="B10:B11"/>
    <mergeCell ref="D10:D11"/>
    <mergeCell ref="E10:E11"/>
    <mergeCell ref="F10:G10"/>
    <mergeCell ref="C10:C11"/>
    <mergeCell ref="A9:B9"/>
    <mergeCell ref="F40:G40"/>
    <mergeCell ref="H40:J40"/>
    <mergeCell ref="B42:G42"/>
    <mergeCell ref="M10:M11"/>
    <mergeCell ref="F12:G12"/>
    <mergeCell ref="H12:I12"/>
    <mergeCell ref="H10:H11"/>
    <mergeCell ref="L10:L11"/>
    <mergeCell ref="I10:K10"/>
    <mergeCell ref="F28:G28"/>
    <mergeCell ref="F34:G34"/>
    <mergeCell ref="H28:J28"/>
    <mergeCell ref="H21:J21"/>
    <mergeCell ref="F21:G21"/>
    <mergeCell ref="H34:J34"/>
  </mergeCells>
  <conditionalFormatting sqref="H14:H19 H42">
    <cfRule type="cellIs" dxfId="8" priority="10" operator="lessThan">
      <formula>$H14</formula>
    </cfRule>
  </conditionalFormatting>
  <conditionalFormatting sqref="H23:H26">
    <cfRule type="cellIs" dxfId="7" priority="5" operator="lessThan">
      <formula>$H23</formula>
    </cfRule>
  </conditionalFormatting>
  <conditionalFormatting sqref="H30:H32">
    <cfRule type="cellIs" dxfId="6" priority="4" operator="lessThan">
      <formula>$H30</formula>
    </cfRule>
  </conditionalFormatting>
  <conditionalFormatting sqref="H36:H38">
    <cfRule type="cellIs" dxfId="5" priority="3" operator="lessThan">
      <formula>$H36</formula>
    </cfRule>
  </conditionalFormatting>
  <conditionalFormatting sqref="L6:L8">
    <cfRule type="cellIs" dxfId="4" priority="12" operator="lessThan">
      <formula>$L6</formula>
    </cfRule>
  </conditionalFormatting>
  <hyperlinks>
    <hyperlink ref="A9" location="Содержание!A1" display="К СОДЕРЖАНИЮ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DB3"/>
  </sheetPr>
  <dimension ref="A1:E43"/>
  <sheetViews>
    <sheetView zoomScale="60" zoomScaleNormal="60" workbookViewId="0"/>
  </sheetViews>
  <sheetFormatPr defaultColWidth="8.88671875" defaultRowHeight="13.8"/>
  <cols>
    <col min="1" max="1" width="2.77734375" style="64" customWidth="1"/>
    <col min="2" max="2" width="42.5546875" style="64" customWidth="1"/>
    <col min="3" max="3" width="63.77734375" style="64" customWidth="1"/>
    <col min="4" max="4" width="48" style="64" customWidth="1"/>
    <col min="5" max="5" width="40.77734375" style="64" customWidth="1"/>
    <col min="6" max="14" width="8.88671875" style="64"/>
    <col min="15" max="15" width="40.44140625" style="64" customWidth="1"/>
    <col min="16" max="16" width="35" style="64" customWidth="1"/>
    <col min="17" max="17" width="32" style="64" customWidth="1"/>
    <col min="18" max="18" width="20.6640625" style="64" customWidth="1"/>
    <col min="19" max="20" width="11.88671875" style="64" customWidth="1"/>
    <col min="21" max="16384" width="8.88671875" style="64"/>
  </cols>
  <sheetData>
    <row r="1" spans="1:5">
      <c r="A1" s="107"/>
      <c r="B1" s="107"/>
      <c r="C1" s="107"/>
      <c r="D1" s="107"/>
      <c r="E1" s="107"/>
    </row>
    <row r="2" spans="1:5" ht="71.25" customHeight="1">
      <c r="A2" s="107"/>
      <c r="B2" s="317" t="s">
        <v>26</v>
      </c>
      <c r="C2" s="318"/>
      <c r="D2" s="318"/>
      <c r="E2" s="319"/>
    </row>
    <row r="3" spans="1:5">
      <c r="A3" s="107"/>
      <c r="B3" s="94" t="s">
        <v>19</v>
      </c>
      <c r="C3" s="40"/>
      <c r="D3" s="40"/>
      <c r="E3" s="41"/>
    </row>
    <row r="4" spans="1:5" ht="32.1" customHeight="1">
      <c r="B4" s="320" t="s">
        <v>27</v>
      </c>
      <c r="C4" s="321"/>
      <c r="D4" s="321"/>
      <c r="E4" s="322"/>
    </row>
    <row r="5" spans="1:5">
      <c r="B5" s="42"/>
      <c r="C5" s="38"/>
      <c r="D5" s="38"/>
      <c r="E5" s="43"/>
    </row>
    <row r="6" spans="1:5" ht="15">
      <c r="B6" s="323" t="s">
        <v>28</v>
      </c>
      <c r="C6" s="324"/>
      <c r="D6" s="324"/>
      <c r="E6" s="325"/>
    </row>
    <row r="7" spans="1:5" ht="15">
      <c r="B7" s="326" t="s">
        <v>29</v>
      </c>
      <c r="C7" s="327"/>
      <c r="D7" s="327"/>
      <c r="E7" s="328"/>
    </row>
    <row r="8" spans="1:5" ht="28.5" customHeight="1">
      <c r="B8" s="323" t="s">
        <v>57</v>
      </c>
      <c r="C8" s="324"/>
      <c r="D8" s="44"/>
      <c r="E8" s="45"/>
    </row>
    <row r="9" spans="1:5" ht="15">
      <c r="B9" s="46" t="s">
        <v>58</v>
      </c>
      <c r="C9" s="47"/>
      <c r="D9" s="47"/>
      <c r="E9" s="48"/>
    </row>
    <row r="10" spans="1:5" ht="5.0999999999999996" customHeight="1">
      <c r="B10" s="46"/>
      <c r="C10" s="47"/>
      <c r="D10" s="47"/>
      <c r="E10" s="48"/>
    </row>
    <row r="11" spans="1:5" ht="15.6">
      <c r="B11" s="311" t="s">
        <v>30</v>
      </c>
      <c r="C11" s="312"/>
      <c r="D11" s="312"/>
      <c r="E11" s="313"/>
    </row>
    <row r="12" spans="1:5" ht="31.5" customHeight="1">
      <c r="B12" s="314" t="s">
        <v>59</v>
      </c>
      <c r="C12" s="315"/>
      <c r="D12" s="315" t="s">
        <v>60</v>
      </c>
      <c r="E12" s="316"/>
    </row>
    <row r="13" spans="1:5" ht="42.9" customHeight="1">
      <c r="B13" s="49"/>
      <c r="C13" s="24"/>
      <c r="D13" s="50"/>
      <c r="E13" s="51"/>
    </row>
    <row r="14" spans="1:5">
      <c r="B14" s="49"/>
      <c r="C14" s="24"/>
      <c r="D14" s="24"/>
      <c r="E14" s="52"/>
    </row>
    <row r="15" spans="1:5">
      <c r="B15" s="49"/>
      <c r="C15" s="24"/>
      <c r="D15" s="24"/>
      <c r="E15" s="52"/>
    </row>
    <row r="16" spans="1:5">
      <c r="B16" s="49"/>
      <c r="C16" s="24"/>
      <c r="D16" s="24"/>
      <c r="E16" s="52"/>
    </row>
    <row r="17" spans="2:5">
      <c r="B17" s="49"/>
      <c r="C17" s="24"/>
      <c r="D17" s="24"/>
      <c r="E17" s="52"/>
    </row>
    <row r="18" spans="2:5">
      <c r="B18" s="49"/>
      <c r="C18" s="24"/>
      <c r="D18" s="24"/>
      <c r="E18" s="52"/>
    </row>
    <row r="19" spans="2:5">
      <c r="B19" s="49"/>
      <c r="C19" s="24"/>
      <c r="D19" s="24"/>
      <c r="E19" s="52"/>
    </row>
    <row r="20" spans="2:5">
      <c r="B20" s="49"/>
      <c r="C20" s="24"/>
      <c r="D20" s="24"/>
      <c r="E20" s="52"/>
    </row>
    <row r="21" spans="2:5">
      <c r="B21" s="49"/>
      <c r="C21" s="24"/>
      <c r="D21" s="24"/>
      <c r="E21" s="52"/>
    </row>
    <row r="22" spans="2:5">
      <c r="B22" s="49"/>
      <c r="C22" s="24"/>
      <c r="D22" s="24"/>
      <c r="E22" s="52"/>
    </row>
    <row r="23" spans="2:5">
      <c r="B23" s="49"/>
      <c r="C23" s="24"/>
      <c r="D23" s="24"/>
      <c r="E23" s="52"/>
    </row>
    <row r="24" spans="2:5" ht="46.5" customHeight="1">
      <c r="B24" s="49"/>
      <c r="C24" s="24"/>
      <c r="D24" s="24"/>
      <c r="E24" s="52"/>
    </row>
    <row r="25" spans="2:5">
      <c r="B25" s="49"/>
      <c r="C25" s="24"/>
      <c r="D25" s="24"/>
      <c r="E25" s="52"/>
    </row>
    <row r="26" spans="2:5">
      <c r="B26" s="49"/>
      <c r="C26" s="24"/>
      <c r="D26" s="24"/>
      <c r="E26" s="52"/>
    </row>
    <row r="27" spans="2:5">
      <c r="B27" s="49"/>
      <c r="C27" s="24"/>
      <c r="D27" s="24"/>
      <c r="E27" s="52"/>
    </row>
    <row r="28" spans="2:5">
      <c r="B28" s="49"/>
      <c r="C28" s="24"/>
      <c r="D28" s="24"/>
      <c r="E28" s="52"/>
    </row>
    <row r="29" spans="2:5">
      <c r="B29" s="49"/>
      <c r="C29" s="24"/>
      <c r="D29" s="24"/>
      <c r="E29" s="52"/>
    </row>
    <row r="30" spans="2:5" ht="60" customHeight="1">
      <c r="B30" s="49"/>
      <c r="C30" s="24"/>
      <c r="D30" s="24"/>
      <c r="E30" s="52"/>
    </row>
    <row r="31" spans="2:5">
      <c r="B31" s="49"/>
      <c r="C31" s="24"/>
      <c r="D31" s="24"/>
      <c r="E31" s="52"/>
    </row>
    <row r="32" spans="2:5">
      <c r="B32" s="49"/>
      <c r="C32" s="24"/>
      <c r="D32" s="24"/>
      <c r="E32" s="52"/>
    </row>
    <row r="33" spans="2:5" ht="66" customHeight="1">
      <c r="B33" s="49"/>
      <c r="C33" s="24"/>
      <c r="D33" s="24"/>
      <c r="E33" s="52"/>
    </row>
    <row r="34" spans="2:5" ht="43.5" customHeight="1">
      <c r="B34" s="53" t="s">
        <v>50</v>
      </c>
      <c r="C34" s="24"/>
      <c r="D34" s="24"/>
      <c r="E34" s="52"/>
    </row>
    <row r="35" spans="2:5" ht="32.1" customHeight="1">
      <c r="B35" s="91"/>
      <c r="C35" s="92" t="s">
        <v>31</v>
      </c>
      <c r="D35" s="93" t="s">
        <v>32</v>
      </c>
      <c r="E35" s="93" t="s">
        <v>33</v>
      </c>
    </row>
    <row r="36" spans="2:5">
      <c r="B36" s="54" t="s">
        <v>34</v>
      </c>
      <c r="C36" s="55"/>
      <c r="D36" s="55"/>
      <c r="E36" s="55"/>
    </row>
    <row r="37" spans="2:5">
      <c r="B37" s="56" t="s">
        <v>35</v>
      </c>
      <c r="C37" s="57" t="s">
        <v>36</v>
      </c>
      <c r="D37" s="57" t="s">
        <v>91</v>
      </c>
      <c r="E37" s="57"/>
    </row>
    <row r="38" spans="2:5">
      <c r="B38" s="56" t="s">
        <v>37</v>
      </c>
      <c r="C38" s="57"/>
      <c r="D38" s="57"/>
      <c r="E38" s="57"/>
    </row>
    <row r="39" spans="2:5">
      <c r="B39" s="58" t="s">
        <v>38</v>
      </c>
      <c r="C39" s="59"/>
      <c r="D39" s="59"/>
      <c r="E39" s="59"/>
    </row>
    <row r="40" spans="2:5">
      <c r="B40" s="60" t="s">
        <v>39</v>
      </c>
      <c r="C40" s="57"/>
      <c r="D40" s="57"/>
      <c r="E40" s="57" t="s">
        <v>92</v>
      </c>
    </row>
    <row r="41" spans="2:5">
      <c r="B41" s="60" t="s">
        <v>40</v>
      </c>
      <c r="C41" s="57" t="s">
        <v>93</v>
      </c>
      <c r="D41" s="57"/>
      <c r="E41" s="57"/>
    </row>
    <row r="42" spans="2:5">
      <c r="B42" s="60" t="s">
        <v>41</v>
      </c>
      <c r="C42" s="57" t="s">
        <v>42</v>
      </c>
      <c r="D42" s="57"/>
      <c r="E42" s="57"/>
    </row>
    <row r="43" spans="2:5" ht="9.9" customHeight="1">
      <c r="B43" s="61"/>
      <c r="C43" s="62"/>
      <c r="D43" s="62"/>
      <c r="E43" s="63"/>
    </row>
  </sheetData>
  <mergeCells count="8">
    <mergeCell ref="B11:E11"/>
    <mergeCell ref="B12:C12"/>
    <mergeCell ref="D12:E12"/>
    <mergeCell ref="B2:E2"/>
    <mergeCell ref="B4:E4"/>
    <mergeCell ref="B6:E6"/>
    <mergeCell ref="B7:E7"/>
    <mergeCell ref="B8:C8"/>
  </mergeCells>
  <hyperlinks>
    <hyperlink ref="B3" location="Содержание!A1" display="К СОДЕРЖАНИЮ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DB3"/>
    <pageSetUpPr fitToPage="1"/>
  </sheetPr>
  <dimension ref="A1:BZP66"/>
  <sheetViews>
    <sheetView showGridLines="0" topLeftCell="A13" zoomScale="70" zoomScaleNormal="70" zoomScalePageLayoutView="80" workbookViewId="0">
      <selection activeCell="AU49" sqref="AU49"/>
    </sheetView>
  </sheetViews>
  <sheetFormatPr defaultColWidth="8.88671875" defaultRowHeight="14.4"/>
  <cols>
    <col min="1" max="1" width="2.44140625" style="13" customWidth="1"/>
    <col min="2" max="2" width="10.33203125" style="13" customWidth="1"/>
    <col min="3" max="3" width="26.6640625" style="13" customWidth="1"/>
    <col min="4" max="4" width="21.6640625" style="13" customWidth="1"/>
    <col min="5" max="5" width="10.21875" style="13" customWidth="1"/>
    <col min="6" max="6" width="22.21875" style="13" customWidth="1"/>
    <col min="7" max="7" width="17.6640625" style="13" customWidth="1"/>
    <col min="8" max="8" width="18.33203125" style="13" customWidth="1"/>
    <col min="9" max="9" width="13.88671875" style="13" customWidth="1"/>
    <col min="10" max="11" width="11.44140625" style="13" customWidth="1"/>
    <col min="12" max="12" width="13.5546875" style="13" customWidth="1"/>
    <col min="13" max="13" width="12.109375" style="13" customWidth="1"/>
    <col min="14" max="14" width="14.21875" style="13" customWidth="1"/>
    <col min="15" max="15" width="11.44140625" style="13" customWidth="1"/>
    <col min="16" max="16" width="13.5546875" style="13" customWidth="1"/>
    <col min="17" max="17" width="3.6640625" style="13" customWidth="1"/>
    <col min="18" max="19" width="8.88671875" style="104"/>
    <col min="20" max="32" width="11.33203125" style="104" customWidth="1"/>
    <col min="33" max="38" width="8.88671875" style="104"/>
    <col min="39" max="16384" width="8.88671875" style="13"/>
  </cols>
  <sheetData>
    <row r="1" spans="1:2044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</row>
    <row r="2" spans="1:2044" ht="93" customHeight="1">
      <c r="A2" s="10"/>
      <c r="B2" s="12"/>
      <c r="C2" s="65"/>
      <c r="D2" s="66"/>
      <c r="E2" s="67"/>
      <c r="F2" s="67"/>
      <c r="G2" s="68"/>
      <c r="H2" s="347" t="s">
        <v>47</v>
      </c>
      <c r="I2" s="347"/>
      <c r="J2" s="347"/>
      <c r="K2" s="347"/>
      <c r="L2" s="347"/>
      <c r="M2" s="347"/>
      <c r="N2" s="347"/>
      <c r="O2" s="347"/>
      <c r="P2" s="348"/>
      <c r="Q2" s="10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</row>
    <row r="3" spans="1:2044" ht="23.25" customHeight="1">
      <c r="A3" s="10"/>
      <c r="B3" s="238" t="s">
        <v>19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70"/>
      <c r="Q3" s="10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</row>
    <row r="4" spans="1:2044">
      <c r="A4" s="10"/>
      <c r="B4" s="71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3"/>
      <c r="Q4" s="10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</row>
    <row r="5" spans="1:2044" ht="66.75" customHeight="1">
      <c r="A5" s="10"/>
      <c r="B5" s="349" t="s">
        <v>158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1"/>
      <c r="Q5" s="10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</row>
    <row r="6" spans="1:2044" ht="32.25" customHeight="1">
      <c r="A6" s="10"/>
      <c r="B6" s="131"/>
      <c r="C6" s="336" t="s">
        <v>159</v>
      </c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7"/>
      <c r="Q6" s="10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</row>
    <row r="7" spans="1:2044" ht="37.5" customHeight="1">
      <c r="A7" s="10"/>
      <c r="B7" s="131"/>
      <c r="C7" s="338" t="s">
        <v>160</v>
      </c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69"/>
      <c r="O7" s="69"/>
      <c r="P7" s="70"/>
      <c r="Q7" s="10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</row>
    <row r="8" spans="1:2044" ht="36" customHeight="1">
      <c r="A8" s="10"/>
      <c r="B8" s="131"/>
      <c r="C8" s="355" t="s">
        <v>172</v>
      </c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70"/>
      <c r="Q8" s="10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</row>
    <row r="9" spans="1:2044" ht="15" customHeight="1">
      <c r="A9" s="10"/>
      <c r="B9" s="131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70"/>
      <c r="Q9" s="10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</row>
    <row r="10" spans="1:2044" ht="15" customHeight="1">
      <c r="A10" s="10"/>
      <c r="B10" s="77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70"/>
      <c r="Q10" s="10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</row>
    <row r="11" spans="1:2044" ht="15.6">
      <c r="A11" s="10"/>
      <c r="B11" s="132"/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5"/>
      <c r="N11" s="355"/>
      <c r="O11" s="355"/>
      <c r="P11" s="70"/>
      <c r="Q11" s="10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</row>
    <row r="12" spans="1:2044" ht="32.25" customHeight="1">
      <c r="A12" s="10"/>
      <c r="B12" s="130"/>
      <c r="C12" s="69"/>
      <c r="D12" s="69"/>
      <c r="E12" s="69"/>
      <c r="F12" s="69"/>
      <c r="G12" s="69"/>
      <c r="H12" s="69"/>
      <c r="I12" s="129"/>
      <c r="J12" s="129"/>
      <c r="K12" s="129"/>
      <c r="L12" s="69"/>
      <c r="M12" s="69"/>
      <c r="N12" s="69"/>
      <c r="O12" s="69"/>
      <c r="P12" s="70"/>
      <c r="Q12" s="10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</row>
    <row r="13" spans="1:2044">
      <c r="A13" s="10"/>
      <c r="B13" s="77"/>
      <c r="C13" s="69"/>
      <c r="D13" s="69"/>
      <c r="E13" s="69"/>
      <c r="F13" s="69"/>
      <c r="G13" s="69"/>
      <c r="H13" s="69"/>
      <c r="I13" s="129"/>
      <c r="J13" s="129"/>
      <c r="K13" s="129"/>
      <c r="L13" s="69"/>
      <c r="M13" s="69"/>
      <c r="N13" s="69"/>
      <c r="O13" s="69"/>
      <c r="P13" s="70"/>
      <c r="Q13" s="10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</row>
    <row r="14" spans="1:2044">
      <c r="A14" s="10"/>
      <c r="B14" s="77"/>
      <c r="C14" s="69"/>
      <c r="D14" s="69"/>
      <c r="E14" s="69"/>
      <c r="F14" s="69"/>
      <c r="G14" s="69"/>
      <c r="H14" s="69"/>
      <c r="I14" s="129"/>
      <c r="J14" s="129"/>
      <c r="K14" s="129"/>
      <c r="L14" s="69"/>
      <c r="M14" s="69"/>
      <c r="N14" s="69"/>
      <c r="O14" s="69"/>
      <c r="P14" s="70"/>
      <c r="Q14" s="10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</row>
    <row r="15" spans="1:2044">
      <c r="A15" s="10"/>
      <c r="B15" s="77"/>
      <c r="C15" s="69"/>
      <c r="D15" s="69"/>
      <c r="E15" s="69"/>
      <c r="F15" s="69"/>
      <c r="G15" s="69"/>
      <c r="H15" s="69"/>
      <c r="I15" s="129"/>
      <c r="J15" s="129"/>
      <c r="K15" s="129"/>
      <c r="L15" s="69"/>
      <c r="M15" s="69"/>
      <c r="N15" s="69"/>
      <c r="O15" s="69"/>
      <c r="P15" s="70"/>
      <c r="Q15" s="10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</row>
    <row r="16" spans="1:2044">
      <c r="A16" s="10"/>
      <c r="B16" s="77"/>
      <c r="C16" s="69"/>
      <c r="D16" s="69"/>
      <c r="E16" s="69"/>
      <c r="F16" s="69"/>
      <c r="G16" s="69"/>
      <c r="H16" s="69"/>
      <c r="I16" s="129"/>
      <c r="J16" s="129"/>
      <c r="K16" s="129"/>
      <c r="L16" s="69"/>
      <c r="M16" s="69"/>
      <c r="N16" s="69"/>
      <c r="O16" s="69"/>
      <c r="P16" s="70"/>
      <c r="Q16" s="10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</row>
    <row r="17" spans="1:35">
      <c r="A17" s="10"/>
      <c r="B17" s="77"/>
      <c r="C17" s="69"/>
      <c r="D17" s="69"/>
      <c r="E17" s="69"/>
      <c r="F17" s="69"/>
      <c r="G17" s="69"/>
      <c r="H17" s="69"/>
      <c r="I17" s="129"/>
      <c r="J17" s="129"/>
      <c r="K17" s="129"/>
      <c r="L17" s="69"/>
      <c r="M17" s="69"/>
      <c r="N17" s="69"/>
      <c r="O17" s="69"/>
      <c r="P17" s="70"/>
      <c r="Q17" s="10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</row>
    <row r="18" spans="1:35">
      <c r="A18" s="10"/>
      <c r="B18" s="77"/>
      <c r="C18" s="69"/>
      <c r="D18" s="69"/>
      <c r="E18" s="69"/>
      <c r="F18" s="69"/>
      <c r="G18" s="69"/>
      <c r="H18" s="69"/>
      <c r="I18" s="129"/>
      <c r="J18" s="129"/>
      <c r="K18" s="129"/>
      <c r="L18" s="69"/>
      <c r="M18" s="69"/>
      <c r="N18" s="69"/>
      <c r="O18" s="69"/>
      <c r="P18" s="70"/>
      <c r="Q18" s="10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</row>
    <row r="19" spans="1:35">
      <c r="A19" s="10"/>
      <c r="B19" s="77"/>
      <c r="C19" s="69"/>
      <c r="D19" s="69"/>
      <c r="E19" s="69"/>
      <c r="F19" s="69"/>
      <c r="G19" s="69"/>
      <c r="H19" s="69"/>
      <c r="I19" s="129"/>
      <c r="J19" s="129"/>
      <c r="K19" s="129"/>
      <c r="L19" s="69"/>
      <c r="M19" s="69"/>
      <c r="N19" s="69"/>
      <c r="O19" s="69"/>
      <c r="P19" s="70"/>
      <c r="Q19" s="10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</row>
    <row r="20" spans="1:35">
      <c r="A20" s="10"/>
      <c r="B20" s="77"/>
      <c r="C20" s="69"/>
      <c r="D20" s="69"/>
      <c r="E20" s="69"/>
      <c r="F20" s="69"/>
      <c r="G20" s="69"/>
      <c r="H20" s="69"/>
      <c r="I20" s="129"/>
      <c r="J20" s="129"/>
      <c r="K20" s="129"/>
      <c r="L20" s="69"/>
      <c r="M20" s="69"/>
      <c r="N20" s="69"/>
      <c r="O20" s="69"/>
      <c r="P20" s="70"/>
      <c r="Q20" s="10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</row>
    <row r="21" spans="1:35">
      <c r="A21" s="10"/>
      <c r="B21" s="77"/>
      <c r="C21" s="69"/>
      <c r="D21" s="69"/>
      <c r="E21" s="69"/>
      <c r="F21" s="69"/>
      <c r="G21" s="69"/>
      <c r="H21" s="69"/>
      <c r="I21" s="129"/>
      <c r="J21" s="129"/>
      <c r="K21" s="129"/>
      <c r="L21" s="69"/>
      <c r="M21" s="69"/>
      <c r="N21" s="69"/>
      <c r="O21" s="69"/>
      <c r="P21" s="70"/>
      <c r="Q21" s="10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</row>
    <row r="22" spans="1:35">
      <c r="A22" s="10"/>
      <c r="B22" s="77"/>
      <c r="C22" s="69"/>
      <c r="D22" s="69"/>
      <c r="E22" s="69"/>
      <c r="F22" s="69"/>
      <c r="G22" s="69"/>
      <c r="H22" s="69"/>
      <c r="I22" s="129"/>
      <c r="J22" s="129"/>
      <c r="K22" s="129"/>
      <c r="L22" s="69"/>
      <c r="M22" s="69"/>
      <c r="N22" s="69"/>
      <c r="O22" s="69"/>
      <c r="P22" s="70"/>
      <c r="Q22" s="10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</row>
    <row r="23" spans="1:35">
      <c r="A23" s="10"/>
      <c r="B23" s="77"/>
      <c r="C23" s="69"/>
      <c r="D23" s="69"/>
      <c r="E23" s="69"/>
      <c r="F23" s="69"/>
      <c r="G23" s="69"/>
      <c r="H23" s="69"/>
      <c r="I23" s="129"/>
      <c r="J23" s="129"/>
      <c r="K23" s="129"/>
      <c r="L23" s="69"/>
      <c r="M23" s="69"/>
      <c r="N23" s="69"/>
      <c r="O23" s="69"/>
      <c r="P23" s="70"/>
      <c r="Q23" s="10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</row>
    <row r="24" spans="1:35" ht="21" customHeight="1">
      <c r="A24" s="10"/>
      <c r="B24" s="352"/>
      <c r="C24" s="353"/>
      <c r="D24" s="353"/>
      <c r="E24" s="353"/>
      <c r="F24" s="353"/>
      <c r="G24" s="353"/>
      <c r="H24" s="353"/>
      <c r="I24" s="334"/>
      <c r="J24" s="334"/>
      <c r="K24" s="334"/>
      <c r="L24" s="334"/>
      <c r="M24" s="334"/>
      <c r="N24" s="334"/>
      <c r="O24" s="334"/>
      <c r="P24" s="354"/>
      <c r="Q24" s="10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</row>
    <row r="25" spans="1:35" ht="21" customHeight="1">
      <c r="A25" s="10"/>
      <c r="B25" s="352"/>
      <c r="C25" s="353"/>
      <c r="D25" s="353"/>
      <c r="E25" s="353"/>
      <c r="F25" s="353"/>
      <c r="G25" s="353"/>
      <c r="H25" s="353"/>
      <c r="I25" s="69"/>
      <c r="J25" s="69"/>
      <c r="K25" s="74"/>
      <c r="L25" s="74"/>
      <c r="M25" s="74"/>
      <c r="N25" s="74"/>
      <c r="O25" s="74"/>
      <c r="P25" s="75"/>
      <c r="Q25" s="10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</row>
    <row r="26" spans="1:35" ht="21" customHeight="1">
      <c r="A26" s="10"/>
      <c r="B26" s="76"/>
      <c r="C26" s="69"/>
      <c r="D26" s="69"/>
      <c r="E26" s="69"/>
      <c r="F26" s="69"/>
      <c r="G26" s="69"/>
      <c r="H26" s="69"/>
      <c r="I26" s="69"/>
      <c r="J26" s="69"/>
      <c r="K26" s="74"/>
      <c r="L26" s="74"/>
      <c r="M26" s="74"/>
      <c r="N26" s="74"/>
      <c r="O26" s="74"/>
      <c r="P26" s="75"/>
      <c r="Q26" s="10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</row>
    <row r="27" spans="1:35" ht="21" customHeight="1">
      <c r="A27" s="10"/>
      <c r="B27" s="76"/>
      <c r="C27" s="69"/>
      <c r="D27" s="69"/>
      <c r="E27" s="69"/>
      <c r="F27" s="69"/>
      <c r="G27" s="69"/>
      <c r="H27" s="69"/>
      <c r="I27" s="69"/>
      <c r="J27" s="69"/>
      <c r="K27" s="74"/>
      <c r="L27" s="74"/>
      <c r="M27" s="74"/>
      <c r="N27" s="74"/>
      <c r="O27" s="74"/>
      <c r="P27" s="75"/>
      <c r="Q27" s="10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</row>
    <row r="28" spans="1:35" ht="21" customHeight="1">
      <c r="A28" s="10"/>
      <c r="B28" s="76"/>
      <c r="C28" s="69"/>
      <c r="D28" s="69"/>
      <c r="E28" s="69"/>
      <c r="F28" s="69"/>
      <c r="G28" s="69"/>
      <c r="H28" s="69"/>
      <c r="I28" s="69"/>
      <c r="J28" s="69"/>
      <c r="K28" s="74"/>
      <c r="L28" s="74"/>
      <c r="M28" s="74"/>
      <c r="N28" s="74"/>
      <c r="O28" s="74"/>
      <c r="P28" s="75"/>
      <c r="Q28" s="10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</row>
    <row r="29" spans="1:35" ht="21" customHeight="1">
      <c r="A29" s="10"/>
      <c r="B29" s="77"/>
      <c r="C29" s="69"/>
      <c r="D29" s="69"/>
      <c r="E29" s="69"/>
      <c r="F29" s="69"/>
      <c r="G29" s="78"/>
      <c r="H29" s="78"/>
      <c r="I29" s="69"/>
      <c r="J29" s="69"/>
      <c r="K29" s="74"/>
      <c r="L29" s="74"/>
      <c r="M29" s="74"/>
      <c r="N29" s="74"/>
      <c r="O29" s="74"/>
      <c r="P29" s="75"/>
      <c r="Q29" s="10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</row>
    <row r="30" spans="1:35" ht="21" customHeight="1">
      <c r="A30" s="10"/>
      <c r="B30" s="331"/>
      <c r="C30" s="332"/>
      <c r="D30" s="332"/>
      <c r="E30" s="332"/>
      <c r="F30" s="332"/>
      <c r="G30" s="69"/>
      <c r="H30" s="69"/>
      <c r="I30" s="69"/>
      <c r="J30" s="69"/>
      <c r="K30" s="74"/>
      <c r="L30" s="74"/>
      <c r="M30" s="74"/>
      <c r="N30" s="74"/>
      <c r="O30" s="74"/>
      <c r="P30" s="75"/>
      <c r="Q30" s="10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</row>
    <row r="31" spans="1:35" ht="21" customHeight="1">
      <c r="A31" s="10"/>
      <c r="B31" s="77"/>
      <c r="C31" s="69"/>
      <c r="D31" s="69"/>
      <c r="E31" s="69"/>
      <c r="F31" s="69"/>
      <c r="G31" s="69"/>
      <c r="H31" s="69"/>
      <c r="I31" s="69"/>
      <c r="J31" s="69"/>
      <c r="K31" s="74"/>
      <c r="L31" s="74"/>
      <c r="M31" s="74"/>
      <c r="N31" s="74"/>
      <c r="O31" s="74"/>
      <c r="P31" s="75"/>
      <c r="Q31" s="10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</row>
    <row r="32" spans="1:35">
      <c r="A32" s="10"/>
      <c r="B32" s="77"/>
      <c r="C32" s="69"/>
      <c r="D32" s="69"/>
      <c r="E32" s="69"/>
      <c r="F32" s="69"/>
      <c r="G32" s="69"/>
      <c r="H32" s="69"/>
      <c r="I32" s="69"/>
      <c r="J32" s="69"/>
      <c r="K32" s="74"/>
      <c r="L32" s="74"/>
      <c r="M32" s="74"/>
      <c r="N32" s="74"/>
      <c r="O32" s="74"/>
      <c r="P32" s="75"/>
      <c r="Q32" s="10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</row>
    <row r="33" spans="1:35">
      <c r="A33" s="10"/>
      <c r="B33" s="77"/>
      <c r="C33" s="69"/>
      <c r="D33" s="69"/>
      <c r="E33" s="69"/>
      <c r="F33" s="69"/>
      <c r="G33" s="69"/>
      <c r="H33" s="69"/>
      <c r="I33" s="69"/>
      <c r="J33" s="69"/>
      <c r="K33" s="74"/>
      <c r="L33" s="74"/>
      <c r="M33" s="74"/>
      <c r="N33" s="74"/>
      <c r="O33" s="74"/>
      <c r="P33" s="75"/>
      <c r="Q33" s="10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</row>
    <row r="34" spans="1:35">
      <c r="A34" s="10"/>
      <c r="B34" s="77"/>
      <c r="C34" s="69"/>
      <c r="D34" s="69"/>
      <c r="E34" s="69"/>
      <c r="F34" s="69"/>
      <c r="G34" s="69"/>
      <c r="H34" s="69"/>
      <c r="I34" s="69"/>
      <c r="J34" s="69"/>
      <c r="K34" s="74"/>
      <c r="L34" s="74"/>
      <c r="M34" s="74"/>
      <c r="N34" s="74"/>
      <c r="O34" s="74"/>
      <c r="P34" s="75"/>
      <c r="Q34" s="10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</row>
    <row r="35" spans="1:35">
      <c r="A35" s="10"/>
      <c r="B35" s="77"/>
      <c r="C35" s="69"/>
      <c r="D35" s="69"/>
      <c r="E35" s="69"/>
      <c r="F35" s="69"/>
      <c r="G35" s="69"/>
      <c r="H35" s="69"/>
      <c r="I35" s="69"/>
      <c r="J35" s="69"/>
      <c r="K35" s="74"/>
      <c r="L35" s="74"/>
      <c r="M35" s="74"/>
      <c r="N35" s="74"/>
      <c r="O35" s="74"/>
      <c r="P35" s="75"/>
      <c r="Q35" s="10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</row>
    <row r="36" spans="1:35" ht="15">
      <c r="A36" s="10"/>
      <c r="B36" s="14"/>
      <c r="C36" s="69"/>
      <c r="D36" s="69"/>
      <c r="E36" s="69"/>
      <c r="F36" s="69"/>
      <c r="G36" s="69"/>
      <c r="H36" s="69"/>
      <c r="I36" s="69"/>
      <c r="J36" s="69"/>
      <c r="K36" s="74"/>
      <c r="L36" s="74"/>
      <c r="M36" s="74"/>
      <c r="N36" s="74"/>
      <c r="O36" s="74"/>
      <c r="P36" s="75"/>
      <c r="Q36" s="10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</row>
    <row r="37" spans="1:35" ht="15">
      <c r="A37" s="10"/>
      <c r="B37" s="14"/>
      <c r="C37" s="69"/>
      <c r="D37" s="69"/>
      <c r="E37" s="69"/>
      <c r="F37" s="69"/>
      <c r="G37" s="69"/>
      <c r="H37" s="69"/>
      <c r="I37" s="69"/>
      <c r="J37" s="69"/>
      <c r="K37" s="74"/>
      <c r="L37" s="74"/>
      <c r="M37" s="74"/>
      <c r="N37" s="74"/>
      <c r="O37" s="74"/>
      <c r="P37" s="75"/>
      <c r="Q37" s="10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</row>
    <row r="38" spans="1:35" ht="15">
      <c r="A38" s="10"/>
      <c r="B38" s="14"/>
      <c r="C38" s="69"/>
      <c r="D38" s="69"/>
      <c r="E38" s="69"/>
      <c r="F38" s="69"/>
      <c r="G38" s="69"/>
      <c r="H38" s="69"/>
      <c r="I38" s="69"/>
      <c r="J38" s="69"/>
      <c r="K38" s="74"/>
      <c r="L38" s="74"/>
      <c r="M38" s="74"/>
      <c r="N38" s="74"/>
      <c r="O38" s="74"/>
      <c r="P38" s="75"/>
      <c r="Q38" s="10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</row>
    <row r="39" spans="1:35" ht="15">
      <c r="A39" s="10"/>
      <c r="B39" s="14"/>
      <c r="C39" s="69"/>
      <c r="D39" s="69"/>
      <c r="E39" s="69"/>
      <c r="F39" s="69"/>
      <c r="G39" s="69"/>
      <c r="H39" s="69"/>
      <c r="I39" s="69"/>
      <c r="J39" s="69"/>
      <c r="K39" s="74"/>
      <c r="L39" s="74"/>
      <c r="M39" s="74"/>
      <c r="N39" s="74"/>
      <c r="O39" s="74"/>
      <c r="P39" s="75"/>
      <c r="Q39" s="10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</row>
    <row r="40" spans="1:35" ht="15">
      <c r="A40" s="10"/>
      <c r="B40" s="14"/>
      <c r="C40" s="69"/>
      <c r="D40" s="69"/>
      <c r="E40" s="69"/>
      <c r="F40" s="69"/>
      <c r="G40" s="69"/>
      <c r="H40" s="69"/>
      <c r="I40" s="69"/>
      <c r="J40" s="69"/>
      <c r="K40" s="74"/>
      <c r="L40" s="74"/>
      <c r="M40" s="74"/>
      <c r="N40" s="74"/>
      <c r="O40" s="74"/>
      <c r="P40" s="75"/>
      <c r="Q40" s="10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</row>
    <row r="41" spans="1:35" ht="21">
      <c r="A41" s="10"/>
      <c r="B41" s="333"/>
      <c r="C41" s="334"/>
      <c r="D41" s="335"/>
      <c r="E41" s="335"/>
      <c r="F41" s="335"/>
      <c r="G41" s="69"/>
      <c r="H41" s="69"/>
      <c r="I41" s="69"/>
      <c r="J41" s="69"/>
      <c r="K41" s="74"/>
      <c r="L41" s="74"/>
      <c r="M41" s="74"/>
      <c r="N41" s="74"/>
      <c r="O41" s="74"/>
      <c r="P41" s="75"/>
      <c r="Q41" s="10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</row>
    <row r="42" spans="1:35" ht="63" customHeight="1">
      <c r="A42" s="10"/>
      <c r="B42" s="77"/>
      <c r="C42" s="339" t="s">
        <v>48</v>
      </c>
      <c r="D42" s="340"/>
      <c r="E42" s="340"/>
      <c r="F42" s="343" t="s">
        <v>162</v>
      </c>
      <c r="G42" s="343"/>
      <c r="H42" s="344"/>
      <c r="I42" s="69"/>
      <c r="J42" s="329" t="s">
        <v>163</v>
      </c>
      <c r="K42" s="329"/>
      <c r="L42" s="329"/>
      <c r="M42" s="329"/>
      <c r="N42" s="329"/>
      <c r="O42" s="329"/>
      <c r="P42" s="330"/>
      <c r="Q42" s="10"/>
      <c r="R42" s="140"/>
      <c r="S42" s="140"/>
      <c r="T42" s="140"/>
      <c r="U42" s="140"/>
      <c r="V42" s="140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</row>
    <row r="43" spans="1:35" ht="44.1" customHeight="1">
      <c r="A43" s="10"/>
      <c r="B43" s="77"/>
      <c r="C43" s="341"/>
      <c r="D43" s="342"/>
      <c r="E43" s="342"/>
      <c r="F43" s="345"/>
      <c r="G43" s="345"/>
      <c r="H43" s="346"/>
      <c r="I43" s="69"/>
      <c r="J43" s="329"/>
      <c r="K43" s="329"/>
      <c r="L43" s="329"/>
      <c r="M43" s="329"/>
      <c r="N43" s="329"/>
      <c r="O43" s="329"/>
      <c r="P43" s="330"/>
      <c r="Q43" s="10"/>
      <c r="R43" s="140"/>
      <c r="S43" s="140"/>
      <c r="T43" s="140"/>
      <c r="U43" s="140"/>
      <c r="V43" s="140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</row>
    <row r="44" spans="1:35" ht="21" customHeight="1">
      <c r="A44" s="10"/>
      <c r="B44" s="77"/>
      <c r="C44" s="361" t="s">
        <v>45</v>
      </c>
      <c r="D44" s="364" t="s">
        <v>49</v>
      </c>
      <c r="E44" s="364"/>
      <c r="F44" s="363" t="s">
        <v>46</v>
      </c>
      <c r="G44" s="365" t="s">
        <v>54</v>
      </c>
      <c r="H44" s="384" t="s">
        <v>164</v>
      </c>
      <c r="I44" s="69"/>
      <c r="J44" s="376" t="s">
        <v>165</v>
      </c>
      <c r="K44" s="376"/>
      <c r="L44" s="376"/>
      <c r="M44" s="376"/>
      <c r="N44" s="376"/>
      <c r="O44" s="376"/>
      <c r="P44" s="377"/>
      <c r="Q44" s="10"/>
      <c r="R44" s="133"/>
      <c r="S44" s="133"/>
      <c r="T44" s="133"/>
      <c r="U44" s="133"/>
      <c r="V44" s="13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</row>
    <row r="45" spans="1:35" ht="21" customHeight="1">
      <c r="A45" s="10"/>
      <c r="B45" s="77"/>
      <c r="C45" s="362"/>
      <c r="D45" s="364"/>
      <c r="E45" s="364"/>
      <c r="F45" s="363"/>
      <c r="G45" s="366"/>
      <c r="H45" s="385"/>
      <c r="I45" s="69"/>
      <c r="J45" s="376"/>
      <c r="K45" s="376"/>
      <c r="L45" s="376"/>
      <c r="M45" s="376"/>
      <c r="N45" s="376"/>
      <c r="O45" s="376"/>
      <c r="P45" s="377"/>
      <c r="Q45" s="10"/>
      <c r="R45" s="133"/>
      <c r="S45" s="133"/>
      <c r="T45" s="133"/>
      <c r="U45" s="133"/>
      <c r="V45" s="13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</row>
    <row r="46" spans="1:35" ht="15" customHeight="1">
      <c r="A46" s="10"/>
      <c r="B46" s="131"/>
      <c r="C46" s="367" t="s">
        <v>355</v>
      </c>
      <c r="D46" s="369" t="s">
        <v>394</v>
      </c>
      <c r="E46" s="370"/>
      <c r="F46" s="380" t="s">
        <v>167</v>
      </c>
      <c r="G46" s="382">
        <v>5990</v>
      </c>
      <c r="H46" s="382">
        <v>4790</v>
      </c>
      <c r="I46" s="69"/>
      <c r="J46" s="376"/>
      <c r="K46" s="376"/>
      <c r="L46" s="376"/>
      <c r="M46" s="376"/>
      <c r="N46" s="376"/>
      <c r="O46" s="376"/>
      <c r="P46" s="377"/>
      <c r="Q46" s="10"/>
      <c r="R46" s="133"/>
      <c r="S46" s="133"/>
      <c r="T46" s="133"/>
      <c r="U46" s="133"/>
    </row>
    <row r="47" spans="1:35" s="104" customFormat="1" ht="66" customHeight="1">
      <c r="A47" s="10"/>
      <c r="B47" s="141"/>
      <c r="C47" s="368"/>
      <c r="D47" s="371"/>
      <c r="E47" s="372"/>
      <c r="F47" s="381"/>
      <c r="G47" s="383"/>
      <c r="H47" s="383"/>
      <c r="I47" s="69"/>
      <c r="J47" s="376"/>
      <c r="K47" s="376"/>
      <c r="L47" s="376"/>
      <c r="M47" s="376"/>
      <c r="N47" s="376"/>
      <c r="O47" s="376"/>
      <c r="P47" s="377"/>
      <c r="Q47" s="10"/>
      <c r="R47" s="133"/>
      <c r="S47" s="133"/>
      <c r="T47" s="133"/>
      <c r="U47" s="133"/>
    </row>
    <row r="48" spans="1:35" s="104" customFormat="1" ht="25.5" customHeight="1">
      <c r="A48" s="10"/>
      <c r="B48" s="141"/>
      <c r="C48" s="69"/>
      <c r="D48" s="69"/>
      <c r="E48" s="69"/>
      <c r="F48" s="69"/>
      <c r="G48" s="69"/>
      <c r="H48" s="69"/>
      <c r="I48" s="69"/>
      <c r="J48" s="376" t="s">
        <v>166</v>
      </c>
      <c r="K48" s="376"/>
      <c r="L48" s="376"/>
      <c r="M48" s="376"/>
      <c r="N48" s="376"/>
      <c r="O48" s="376"/>
      <c r="P48" s="377"/>
      <c r="Q48" s="10"/>
      <c r="R48" s="134"/>
      <c r="S48" s="134"/>
      <c r="T48" s="134"/>
      <c r="U48" s="134"/>
      <c r="V48" s="134"/>
    </row>
    <row r="49" spans="1:22" ht="39.75" customHeight="1">
      <c r="A49" s="10"/>
      <c r="B49" s="131"/>
      <c r="C49" s="386" t="s">
        <v>48</v>
      </c>
      <c r="D49" s="386"/>
      <c r="E49" s="386"/>
      <c r="F49" s="387" t="s">
        <v>359</v>
      </c>
      <c r="G49" s="387"/>
      <c r="H49" s="387"/>
      <c r="I49" s="69"/>
      <c r="J49" s="376"/>
      <c r="K49" s="376"/>
      <c r="L49" s="376"/>
      <c r="M49" s="376"/>
      <c r="N49" s="376"/>
      <c r="O49" s="376"/>
      <c r="P49" s="377"/>
      <c r="Q49" s="10"/>
      <c r="R49" s="134"/>
      <c r="S49" s="134"/>
      <c r="T49" s="134"/>
      <c r="U49" s="134"/>
      <c r="V49" s="134"/>
    </row>
    <row r="50" spans="1:22" ht="47.25" customHeight="1">
      <c r="A50" s="10"/>
      <c r="B50" s="131"/>
      <c r="C50" s="135" t="s">
        <v>45</v>
      </c>
      <c r="D50" s="388" t="s">
        <v>49</v>
      </c>
      <c r="E50" s="388"/>
      <c r="F50" s="136" t="s">
        <v>46</v>
      </c>
      <c r="G50" s="137" t="s">
        <v>54</v>
      </c>
      <c r="H50" s="137" t="s">
        <v>164</v>
      </c>
      <c r="I50" s="69"/>
      <c r="J50" s="150"/>
      <c r="K50" s="150"/>
      <c r="L50" s="150"/>
      <c r="M50" s="150"/>
      <c r="N50" s="150"/>
      <c r="O50" s="150"/>
      <c r="P50" s="151"/>
      <c r="Q50" s="10"/>
      <c r="R50" s="134"/>
      <c r="S50" s="134"/>
      <c r="T50" s="134"/>
      <c r="U50" s="134"/>
      <c r="V50" s="134"/>
    </row>
    <row r="51" spans="1:22" ht="24.6">
      <c r="A51" s="10"/>
      <c r="B51" s="131"/>
      <c r="C51" s="367" t="s">
        <v>355</v>
      </c>
      <c r="D51" s="356"/>
      <c r="E51" s="357"/>
      <c r="F51" s="138" t="s">
        <v>169</v>
      </c>
      <c r="G51" s="200">
        <v>2990</v>
      </c>
      <c r="H51" s="199">
        <v>2290</v>
      </c>
      <c r="I51" s="69"/>
      <c r="J51" s="150"/>
      <c r="K51" s="150"/>
      <c r="L51" s="150"/>
      <c r="M51" s="150"/>
      <c r="N51" s="150"/>
      <c r="O51" s="150"/>
      <c r="P51" s="151"/>
      <c r="Q51" s="10"/>
      <c r="R51" s="134"/>
      <c r="S51" s="134"/>
      <c r="T51" s="134"/>
      <c r="U51" s="134"/>
      <c r="V51" s="134"/>
    </row>
    <row r="52" spans="1:22" ht="23.25" customHeight="1">
      <c r="A52" s="10"/>
      <c r="B52" s="131"/>
      <c r="C52" s="375"/>
      <c r="D52" s="356"/>
      <c r="E52" s="357"/>
      <c r="F52" s="358" t="s">
        <v>170</v>
      </c>
      <c r="G52" s="359"/>
      <c r="H52" s="360"/>
      <c r="I52" s="69"/>
      <c r="K52" s="134"/>
      <c r="L52" s="134"/>
      <c r="M52" s="134"/>
      <c r="N52" s="134"/>
      <c r="O52" s="134"/>
      <c r="P52" s="142"/>
      <c r="Q52" s="10"/>
      <c r="R52" s="134"/>
      <c r="S52" s="134"/>
      <c r="T52" s="134"/>
      <c r="U52" s="134"/>
      <c r="V52" s="134"/>
    </row>
    <row r="53" spans="1:22" ht="23.25" customHeight="1">
      <c r="A53" s="10"/>
      <c r="B53" s="131"/>
      <c r="C53" s="375"/>
      <c r="D53" s="373" t="s">
        <v>354</v>
      </c>
      <c r="E53" s="374"/>
      <c r="F53" s="139" t="s">
        <v>356</v>
      </c>
      <c r="G53" s="158">
        <v>590</v>
      </c>
      <c r="H53" s="159">
        <v>415</v>
      </c>
      <c r="I53" s="69"/>
      <c r="J53" s="134"/>
      <c r="K53" s="134"/>
      <c r="L53" s="134"/>
      <c r="M53" s="134"/>
      <c r="N53" s="134"/>
      <c r="O53" s="134"/>
      <c r="P53" s="142"/>
      <c r="Q53" s="10"/>
      <c r="R53" s="134"/>
      <c r="S53" s="134"/>
      <c r="T53" s="134"/>
      <c r="U53" s="134"/>
      <c r="V53" s="134"/>
    </row>
    <row r="54" spans="1:22" ht="22.95" customHeight="1">
      <c r="A54" s="10"/>
      <c r="B54" s="131"/>
      <c r="C54" s="375"/>
      <c r="D54" s="373" t="s">
        <v>175</v>
      </c>
      <c r="E54" s="374"/>
      <c r="F54" s="139" t="s">
        <v>171</v>
      </c>
      <c r="G54" s="158">
        <v>590</v>
      </c>
      <c r="H54" s="159">
        <v>415</v>
      </c>
      <c r="I54" s="69"/>
      <c r="J54" s="134"/>
      <c r="K54" s="134"/>
      <c r="L54" s="134"/>
      <c r="M54" s="134"/>
      <c r="N54" s="134"/>
      <c r="O54" s="134"/>
      <c r="P54" s="142"/>
      <c r="Q54" s="10"/>
      <c r="R54" s="134"/>
      <c r="S54" s="134"/>
      <c r="T54" s="134"/>
      <c r="U54" s="134"/>
      <c r="V54" s="134"/>
    </row>
    <row r="55" spans="1:22" ht="22.95" customHeight="1">
      <c r="A55" s="10"/>
      <c r="B55" s="131"/>
      <c r="C55" s="375"/>
      <c r="D55" s="373" t="s">
        <v>176</v>
      </c>
      <c r="E55" s="374"/>
      <c r="F55" s="139" t="s">
        <v>171</v>
      </c>
      <c r="G55" s="158">
        <v>590</v>
      </c>
      <c r="H55" s="159">
        <v>415</v>
      </c>
      <c r="I55" s="69"/>
      <c r="J55" s="134"/>
      <c r="K55" s="134"/>
      <c r="L55" s="134"/>
      <c r="M55" s="134"/>
      <c r="N55" s="134"/>
      <c r="O55" s="134"/>
      <c r="P55" s="142"/>
      <c r="Q55" s="10"/>
      <c r="R55" s="134"/>
      <c r="S55" s="134"/>
      <c r="T55" s="134"/>
      <c r="U55" s="134"/>
      <c r="V55" s="134"/>
    </row>
    <row r="56" spans="1:22" ht="21">
      <c r="A56" s="10"/>
      <c r="B56" s="131"/>
      <c r="C56" s="368"/>
      <c r="D56" s="373" t="s">
        <v>395</v>
      </c>
      <c r="E56" s="374"/>
      <c r="F56" s="139" t="s">
        <v>356</v>
      </c>
      <c r="G56" s="158">
        <v>590</v>
      </c>
      <c r="H56" s="159">
        <v>415</v>
      </c>
      <c r="I56" s="69"/>
      <c r="J56" s="378" t="s">
        <v>168</v>
      </c>
      <c r="K56" s="378"/>
      <c r="L56" s="378"/>
      <c r="M56" s="378"/>
      <c r="N56" s="378"/>
      <c r="O56" s="378"/>
      <c r="P56" s="379"/>
      <c r="Q56" s="10"/>
    </row>
    <row r="57" spans="1:22" ht="43.5" customHeight="1">
      <c r="A57" s="10"/>
      <c r="B57" s="131"/>
      <c r="I57" s="69"/>
      <c r="J57" s="378"/>
      <c r="K57" s="378"/>
      <c r="L57" s="378"/>
      <c r="M57" s="378"/>
      <c r="N57" s="378"/>
      <c r="O57" s="378"/>
      <c r="P57" s="379"/>
      <c r="Q57" s="10"/>
    </row>
    <row r="58" spans="1:22" ht="23.25" customHeight="1">
      <c r="A58" s="10"/>
      <c r="B58" s="131"/>
      <c r="I58" s="69"/>
      <c r="J58" s="378"/>
      <c r="K58" s="378"/>
      <c r="L58" s="378"/>
      <c r="M58" s="378"/>
      <c r="N58" s="378"/>
      <c r="O58" s="378"/>
      <c r="P58" s="379"/>
      <c r="Q58" s="10"/>
    </row>
    <row r="59" spans="1:22" ht="23.25" customHeight="1">
      <c r="A59" s="10"/>
      <c r="B59" s="131"/>
      <c r="I59" s="69"/>
      <c r="J59" s="378"/>
      <c r="K59" s="378"/>
      <c r="L59" s="378"/>
      <c r="M59" s="378"/>
      <c r="N59" s="378"/>
      <c r="O59" s="378"/>
      <c r="P59" s="379"/>
      <c r="Q59" s="10"/>
    </row>
    <row r="60" spans="1:22">
      <c r="A60" s="10"/>
      <c r="B60" s="131"/>
      <c r="I60" s="69"/>
      <c r="J60" s="104"/>
      <c r="K60" s="104"/>
      <c r="L60" s="104"/>
      <c r="M60" s="104"/>
      <c r="N60" s="104"/>
      <c r="O60" s="104"/>
      <c r="P60" s="143"/>
      <c r="Q60" s="10"/>
    </row>
    <row r="61" spans="1:22" ht="23.25" customHeight="1">
      <c r="A61" s="10"/>
      <c r="B61" s="131"/>
      <c r="I61" s="144"/>
      <c r="J61" s="104"/>
      <c r="K61" s="104"/>
      <c r="L61" s="104"/>
      <c r="M61" s="104"/>
      <c r="N61" s="104"/>
      <c r="O61" s="104"/>
      <c r="P61" s="143"/>
      <c r="Q61" s="10"/>
    </row>
    <row r="62" spans="1:22" ht="24.6">
      <c r="A62" s="10"/>
      <c r="B62" s="131"/>
      <c r="I62" s="144"/>
      <c r="J62" s="134"/>
      <c r="K62" s="134"/>
      <c r="L62" s="134"/>
      <c r="M62" s="134"/>
      <c r="N62" s="134"/>
      <c r="O62" s="134"/>
      <c r="P62" s="142"/>
      <c r="Q62" s="10"/>
      <c r="R62" s="134"/>
      <c r="S62" s="134"/>
      <c r="T62" s="134"/>
      <c r="U62" s="134"/>
      <c r="V62" s="134"/>
    </row>
    <row r="63" spans="1:22">
      <c r="A63" s="10"/>
      <c r="B63" s="131"/>
      <c r="P63" s="145"/>
      <c r="Q63" s="10"/>
    </row>
    <row r="64" spans="1:22">
      <c r="A64" s="10"/>
      <c r="B64" s="131"/>
      <c r="P64" s="145"/>
      <c r="Q64" s="10"/>
    </row>
    <row r="65" spans="1:17">
      <c r="A65" s="15"/>
      <c r="B65" s="95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7"/>
      <c r="Q65" s="10"/>
    </row>
    <row r="66" spans="1:17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</row>
  </sheetData>
  <mergeCells count="37">
    <mergeCell ref="D55:E55"/>
    <mergeCell ref="D56:E56"/>
    <mergeCell ref="C51:C56"/>
    <mergeCell ref="J48:P49"/>
    <mergeCell ref="J44:P47"/>
    <mergeCell ref="J56:P59"/>
    <mergeCell ref="D53:E53"/>
    <mergeCell ref="F46:F47"/>
    <mergeCell ref="G46:G47"/>
    <mergeCell ref="H46:H47"/>
    <mergeCell ref="H44:H45"/>
    <mergeCell ref="D54:E54"/>
    <mergeCell ref="C49:E49"/>
    <mergeCell ref="F49:H49"/>
    <mergeCell ref="D50:E50"/>
    <mergeCell ref="D51:E51"/>
    <mergeCell ref="D52:E52"/>
    <mergeCell ref="F52:H52"/>
    <mergeCell ref="C44:C45"/>
    <mergeCell ref="F44:F45"/>
    <mergeCell ref="D44:E45"/>
    <mergeCell ref="G44:G45"/>
    <mergeCell ref="C46:C47"/>
    <mergeCell ref="D46:E47"/>
    <mergeCell ref="H2:P2"/>
    <mergeCell ref="B5:P5"/>
    <mergeCell ref="B24:H25"/>
    <mergeCell ref="I24:P24"/>
    <mergeCell ref="C8:O11"/>
    <mergeCell ref="J42:P43"/>
    <mergeCell ref="B30:F30"/>
    <mergeCell ref="B41:C41"/>
    <mergeCell ref="D41:F41"/>
    <mergeCell ref="C6:P6"/>
    <mergeCell ref="C7:M7"/>
    <mergeCell ref="C42:E43"/>
    <mergeCell ref="F42:H43"/>
  </mergeCells>
  <hyperlinks>
    <hyperlink ref="B3:D3" location="Содержание!A1" display="К СОДЕРЖАНИЮ"/>
  </hyperlinks>
  <pageMargins left="0.7" right="0.7" top="0.75" bottom="0.75" header="0.3" footer="0.3"/>
  <pageSetup paperSize="9" scale="38" fitToHeight="0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DB3"/>
  </sheetPr>
  <dimension ref="B2:L10"/>
  <sheetViews>
    <sheetView workbookViewId="0">
      <selection activeCell="E4" sqref="E4:F10"/>
    </sheetView>
  </sheetViews>
  <sheetFormatPr defaultColWidth="9.109375" defaultRowHeight="14.4"/>
  <cols>
    <col min="1" max="1" width="9.109375" style="113"/>
    <col min="2" max="2" width="27" style="113" customWidth="1"/>
    <col min="3" max="4" width="46.77734375" style="113" customWidth="1"/>
    <col min="5" max="5" width="10.33203125" style="113" bestFit="1" customWidth="1"/>
    <col min="6" max="6" width="13" style="113" customWidth="1"/>
    <col min="7" max="11" width="9.109375" style="113"/>
    <col min="12" max="12" width="27" style="113" bestFit="1" customWidth="1"/>
    <col min="13" max="13" width="12.6640625" style="113" bestFit="1" customWidth="1"/>
    <col min="14" max="14" width="9.6640625" style="113" bestFit="1" customWidth="1"/>
    <col min="15" max="15" width="9.109375" style="113"/>
    <col min="16" max="16" width="14.77734375" style="113" bestFit="1" customWidth="1"/>
    <col min="17" max="24" width="9.109375" style="113"/>
    <col min="25" max="25" width="14.77734375" style="113" bestFit="1" customWidth="1"/>
    <col min="26" max="16384" width="9.109375" style="113"/>
  </cols>
  <sheetData>
    <row r="2" spans="2:12" ht="21">
      <c r="B2" s="114"/>
      <c r="C2" s="389" t="s">
        <v>384</v>
      </c>
      <c r="D2" s="389"/>
      <c r="E2" s="389"/>
      <c r="F2" s="389"/>
    </row>
    <row r="3" spans="2:12" ht="39" customHeight="1">
      <c r="B3" s="123" t="s">
        <v>19</v>
      </c>
      <c r="C3" s="390"/>
      <c r="D3" s="390"/>
      <c r="E3" s="390"/>
      <c r="F3" s="390"/>
    </row>
    <row r="4" spans="2:12" ht="27.6">
      <c r="B4" s="115" t="s">
        <v>95</v>
      </c>
      <c r="C4" s="115" t="s">
        <v>49</v>
      </c>
      <c r="D4" s="115" t="s">
        <v>96</v>
      </c>
      <c r="E4" s="177" t="s">
        <v>178</v>
      </c>
      <c r="F4" s="178" t="s">
        <v>383</v>
      </c>
      <c r="H4" s="116"/>
      <c r="I4" s="116"/>
      <c r="J4" s="116"/>
      <c r="K4" s="116"/>
      <c r="L4" s="116"/>
    </row>
    <row r="5" spans="2:12" ht="122.4">
      <c r="B5" s="117" t="s">
        <v>97</v>
      </c>
      <c r="C5" s="118" t="s">
        <v>343</v>
      </c>
      <c r="D5" s="119" t="s">
        <v>98</v>
      </c>
      <c r="E5" s="156">
        <v>2400</v>
      </c>
      <c r="F5" s="157">
        <v>1900</v>
      </c>
      <c r="I5" s="120"/>
      <c r="J5" s="116"/>
      <c r="K5" s="116"/>
      <c r="L5" s="120"/>
    </row>
    <row r="6" spans="2:12" ht="122.4">
      <c r="B6" s="117" t="s">
        <v>99</v>
      </c>
      <c r="C6" s="118" t="s">
        <v>344</v>
      </c>
      <c r="D6" s="119" t="s">
        <v>100</v>
      </c>
      <c r="E6" s="156">
        <v>3100</v>
      </c>
      <c r="F6" s="157">
        <v>2500</v>
      </c>
      <c r="H6" s="116"/>
      <c r="I6" s="116"/>
      <c r="J6" s="120"/>
      <c r="K6" s="116"/>
      <c r="L6" s="116"/>
    </row>
    <row r="7" spans="2:12" ht="122.4">
      <c r="B7" s="117" t="s">
        <v>101</v>
      </c>
      <c r="C7" s="118" t="s">
        <v>161</v>
      </c>
      <c r="D7" s="119" t="s">
        <v>102</v>
      </c>
      <c r="E7" s="156">
        <v>3900</v>
      </c>
      <c r="F7" s="157">
        <v>3100</v>
      </c>
      <c r="H7" s="116"/>
      <c r="I7" s="116"/>
      <c r="J7" s="116"/>
      <c r="K7" s="116"/>
      <c r="L7" s="116"/>
    </row>
    <row r="8" spans="2:12" ht="122.4">
      <c r="B8" s="117" t="s">
        <v>103</v>
      </c>
      <c r="C8" s="118" t="s">
        <v>343</v>
      </c>
      <c r="D8" s="119" t="s">
        <v>104</v>
      </c>
      <c r="E8" s="156">
        <v>3700</v>
      </c>
      <c r="F8" s="157">
        <v>2950</v>
      </c>
      <c r="H8" s="116"/>
      <c r="I8" s="116"/>
      <c r="J8" s="116"/>
      <c r="K8" s="116"/>
      <c r="L8" s="116"/>
    </row>
    <row r="9" spans="2:12" ht="122.4">
      <c r="B9" s="117" t="s">
        <v>105</v>
      </c>
      <c r="C9" s="118" t="s">
        <v>344</v>
      </c>
      <c r="D9" s="119" t="s">
        <v>106</v>
      </c>
      <c r="E9" s="156">
        <v>4400</v>
      </c>
      <c r="F9" s="157">
        <v>3500</v>
      </c>
      <c r="H9" s="116"/>
      <c r="I9" s="116"/>
      <c r="J9" s="120"/>
      <c r="K9" s="116"/>
      <c r="L9" s="116"/>
    </row>
    <row r="10" spans="2:12" ht="132.6">
      <c r="B10" s="117" t="s">
        <v>107</v>
      </c>
      <c r="C10" s="118" t="s">
        <v>161</v>
      </c>
      <c r="D10" s="119" t="s">
        <v>108</v>
      </c>
      <c r="E10" s="156">
        <v>5900</v>
      </c>
      <c r="F10" s="157">
        <v>4700</v>
      </c>
    </row>
  </sheetData>
  <mergeCells count="1">
    <mergeCell ref="C2:F3"/>
  </mergeCells>
  <hyperlinks>
    <hyperlink ref="B3" location="Содержание!A1" display="К СОДЕРЖАНИЮ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DB3"/>
  </sheetPr>
  <dimension ref="A1:M116"/>
  <sheetViews>
    <sheetView showGridLines="0" zoomScaleNormal="100" workbookViewId="0">
      <pane ySplit="9" topLeftCell="A10" activePane="bottomLeft" state="frozen"/>
      <selection pane="bottomLeft" activeCell="Z19" sqref="Z19"/>
    </sheetView>
  </sheetViews>
  <sheetFormatPr defaultRowHeight="14.4"/>
  <cols>
    <col min="1" max="1" width="1.77734375" customWidth="1"/>
    <col min="2" max="2" width="25.6640625" customWidth="1"/>
    <col min="3" max="3" width="20.6640625" bestFit="1" customWidth="1"/>
    <col min="4" max="4" width="16.77734375" style="164" bestFit="1" customWidth="1"/>
    <col min="5" max="5" width="11.44140625" customWidth="1"/>
    <col min="6" max="6" width="13.88671875" style="164" customWidth="1"/>
    <col min="7" max="8" width="11.109375" customWidth="1"/>
    <col min="9" max="9" width="50.6640625" bestFit="1" customWidth="1"/>
    <col min="10" max="10" width="1.44140625" customWidth="1"/>
    <col min="11" max="11" width="10.33203125" bestFit="1" customWidth="1"/>
    <col min="12" max="12" width="9.5546875" style="204" bestFit="1" customWidth="1"/>
  </cols>
  <sheetData>
    <row r="1" spans="1:10">
      <c r="A1" s="7"/>
      <c r="B1" s="49"/>
      <c r="C1" s="24"/>
      <c r="D1" s="160"/>
      <c r="E1" s="24"/>
      <c r="F1" s="160"/>
      <c r="G1" s="24"/>
      <c r="H1" s="24"/>
      <c r="I1" s="52"/>
      <c r="J1" s="7"/>
    </row>
    <row r="2" spans="1:10">
      <c r="A2" s="7"/>
      <c r="B2" s="49"/>
      <c r="C2" s="24"/>
      <c r="D2" s="161" t="s">
        <v>94</v>
      </c>
      <c r="E2" s="79">
        <v>0</v>
      </c>
      <c r="F2" s="160"/>
      <c r="G2" s="24"/>
      <c r="H2" s="24"/>
      <c r="I2" s="52"/>
      <c r="J2" s="7"/>
    </row>
    <row r="3" spans="1:10">
      <c r="A3" s="7"/>
      <c r="B3" s="49"/>
      <c r="C3" s="24"/>
      <c r="D3" s="161" t="s">
        <v>12</v>
      </c>
      <c r="E3" s="79">
        <v>0</v>
      </c>
      <c r="F3" s="160"/>
      <c r="G3" s="24"/>
      <c r="H3" s="24"/>
      <c r="I3" s="52"/>
      <c r="J3" s="7"/>
    </row>
    <row r="4" spans="1:10">
      <c r="A4" s="7"/>
      <c r="B4" s="49"/>
      <c r="C4" s="24"/>
      <c r="D4" s="161" t="s">
        <v>122</v>
      </c>
      <c r="E4" s="79">
        <v>0</v>
      </c>
      <c r="F4" s="160"/>
      <c r="G4" s="24"/>
      <c r="H4" s="24"/>
      <c r="I4" s="52"/>
      <c r="J4" s="7"/>
    </row>
    <row r="5" spans="1:10">
      <c r="A5" s="7"/>
      <c r="B5" s="49"/>
      <c r="C5" s="24"/>
      <c r="D5" s="161" t="s">
        <v>313</v>
      </c>
      <c r="E5" s="79">
        <v>0</v>
      </c>
      <c r="F5" s="160"/>
      <c r="G5" s="24"/>
      <c r="H5" s="24"/>
      <c r="I5" s="99"/>
      <c r="J5" s="7"/>
    </row>
    <row r="6" spans="1:10">
      <c r="A6" s="7"/>
      <c r="B6" s="49"/>
      <c r="C6" s="24"/>
      <c r="D6" s="161" t="s">
        <v>315</v>
      </c>
      <c r="E6" s="79">
        <v>0</v>
      </c>
      <c r="F6" s="160"/>
      <c r="G6" s="24"/>
      <c r="H6" s="24"/>
      <c r="I6" s="52"/>
      <c r="J6" s="7"/>
    </row>
    <row r="7" spans="1:10">
      <c r="A7" s="7"/>
      <c r="B7" s="49"/>
      <c r="C7" s="24"/>
      <c r="D7" s="160"/>
      <c r="E7" s="24"/>
      <c r="F7" s="160"/>
      <c r="G7" s="24"/>
      <c r="H7" s="24"/>
      <c r="I7" s="100" t="s">
        <v>19</v>
      </c>
      <c r="J7" s="7"/>
    </row>
    <row r="8" spans="1:10">
      <c r="A8" s="7"/>
      <c r="B8" s="61"/>
      <c r="C8" s="24"/>
      <c r="D8" s="160"/>
      <c r="E8" s="24"/>
      <c r="F8" s="160"/>
      <c r="G8" s="24"/>
      <c r="H8" s="24"/>
      <c r="I8" s="63"/>
      <c r="J8" s="7"/>
    </row>
    <row r="9" spans="1:10" ht="22.95" customHeight="1">
      <c r="A9" s="7"/>
      <c r="B9" s="80" t="s">
        <v>7</v>
      </c>
      <c r="C9" s="80" t="s">
        <v>8</v>
      </c>
      <c r="D9" s="162" t="s">
        <v>54</v>
      </c>
      <c r="E9" s="81" t="s">
        <v>11</v>
      </c>
      <c r="F9" s="162" t="s">
        <v>55</v>
      </c>
      <c r="G9" s="81" t="s">
        <v>51</v>
      </c>
      <c r="H9" s="81" t="s">
        <v>348</v>
      </c>
      <c r="I9" s="81" t="s">
        <v>9</v>
      </c>
      <c r="J9" s="7"/>
    </row>
    <row r="10" spans="1:10">
      <c r="A10" s="7"/>
      <c r="B10" s="82" t="s">
        <v>167</v>
      </c>
      <c r="C10" s="83" t="s">
        <v>52</v>
      </c>
      <c r="D10" s="201">
        <v>5990</v>
      </c>
      <c r="E10" s="201"/>
      <c r="F10" s="201">
        <v>4790</v>
      </c>
      <c r="G10" s="85" t="s">
        <v>349</v>
      </c>
      <c r="H10" s="85"/>
      <c r="I10" s="86" t="s">
        <v>53</v>
      </c>
      <c r="J10" s="16"/>
    </row>
    <row r="11" spans="1:10">
      <c r="A11" s="7"/>
      <c r="B11" s="82" t="s">
        <v>169</v>
      </c>
      <c r="C11" s="83" t="s">
        <v>52</v>
      </c>
      <c r="D11" s="201">
        <v>2990</v>
      </c>
      <c r="E11" s="201"/>
      <c r="F11" s="201">
        <v>2290</v>
      </c>
      <c r="G11" s="85" t="s">
        <v>349</v>
      </c>
      <c r="H11" s="85"/>
      <c r="I11" s="86" t="s">
        <v>53</v>
      </c>
      <c r="J11" s="16"/>
    </row>
    <row r="12" spans="1:10">
      <c r="A12" s="7"/>
      <c r="B12" s="82" t="s">
        <v>345</v>
      </c>
      <c r="C12" s="83" t="s">
        <v>52</v>
      </c>
      <c r="D12" s="201">
        <v>5890</v>
      </c>
      <c r="E12" s="201"/>
      <c r="F12" s="201">
        <v>4490</v>
      </c>
      <c r="G12" s="85" t="s">
        <v>349</v>
      </c>
      <c r="H12" s="85"/>
      <c r="I12" s="86" t="s">
        <v>53</v>
      </c>
      <c r="J12" s="16"/>
    </row>
    <row r="13" spans="1:10">
      <c r="A13" s="7"/>
      <c r="B13" s="82" t="s">
        <v>356</v>
      </c>
      <c r="C13" s="83" t="s">
        <v>358</v>
      </c>
      <c r="D13" s="201">
        <v>590</v>
      </c>
      <c r="E13" s="202"/>
      <c r="F13" s="203">
        <v>415</v>
      </c>
      <c r="G13" s="85" t="s">
        <v>349</v>
      </c>
      <c r="H13" s="85"/>
      <c r="I13" s="86" t="s">
        <v>53</v>
      </c>
      <c r="J13" s="16"/>
    </row>
    <row r="14" spans="1:10">
      <c r="A14" s="7"/>
      <c r="B14" s="82" t="s">
        <v>171</v>
      </c>
      <c r="C14" s="83" t="s">
        <v>358</v>
      </c>
      <c r="D14" s="201">
        <v>590</v>
      </c>
      <c r="E14" s="202"/>
      <c r="F14" s="203">
        <v>415</v>
      </c>
      <c r="G14" s="85" t="s">
        <v>349</v>
      </c>
      <c r="H14" s="85"/>
      <c r="I14" s="86" t="s">
        <v>53</v>
      </c>
      <c r="J14" s="16"/>
    </row>
    <row r="15" spans="1:10">
      <c r="A15" s="7"/>
      <c r="B15" s="82" t="s">
        <v>97</v>
      </c>
      <c r="C15" s="83" t="s">
        <v>113</v>
      </c>
      <c r="D15" s="163">
        <v>2400</v>
      </c>
      <c r="E15" s="84"/>
      <c r="F15" s="165">
        <v>1900</v>
      </c>
      <c r="G15" s="85" t="s">
        <v>349</v>
      </c>
      <c r="H15" s="85"/>
      <c r="I15" s="86" t="s">
        <v>114</v>
      </c>
      <c r="J15" s="16"/>
    </row>
    <row r="16" spans="1:10">
      <c r="A16" s="7"/>
      <c r="B16" s="82" t="s">
        <v>99</v>
      </c>
      <c r="C16" s="83" t="s">
        <v>113</v>
      </c>
      <c r="D16" s="163">
        <v>3100</v>
      </c>
      <c r="E16" s="84"/>
      <c r="F16" s="165">
        <v>2500</v>
      </c>
      <c r="G16" s="85" t="s">
        <v>349</v>
      </c>
      <c r="H16" s="85"/>
      <c r="I16" s="86" t="s">
        <v>114</v>
      </c>
      <c r="J16" s="16"/>
    </row>
    <row r="17" spans="1:13">
      <c r="A17" s="7"/>
      <c r="B17" s="82" t="s">
        <v>101</v>
      </c>
      <c r="C17" s="83" t="s">
        <v>113</v>
      </c>
      <c r="D17" s="163">
        <v>3900</v>
      </c>
      <c r="E17" s="84"/>
      <c r="F17" s="165">
        <v>3100</v>
      </c>
      <c r="G17" s="85" t="s">
        <v>349</v>
      </c>
      <c r="H17" s="85"/>
      <c r="I17" s="86" t="s">
        <v>114</v>
      </c>
      <c r="J17" s="16"/>
    </row>
    <row r="18" spans="1:13">
      <c r="A18" s="7"/>
      <c r="B18" s="82" t="s">
        <v>103</v>
      </c>
      <c r="C18" s="83" t="s">
        <v>113</v>
      </c>
      <c r="D18" s="163">
        <v>3700</v>
      </c>
      <c r="E18" s="84"/>
      <c r="F18" s="165">
        <v>2950</v>
      </c>
      <c r="G18" s="85" t="s">
        <v>349</v>
      </c>
      <c r="H18" s="85"/>
      <c r="I18" s="86" t="s">
        <v>114</v>
      </c>
      <c r="J18" s="16"/>
    </row>
    <row r="19" spans="1:13">
      <c r="A19" s="7"/>
      <c r="B19" s="82" t="s">
        <v>105</v>
      </c>
      <c r="C19" s="83" t="s">
        <v>113</v>
      </c>
      <c r="D19" s="163">
        <v>4400</v>
      </c>
      <c r="E19" s="84"/>
      <c r="F19" s="165">
        <v>3500</v>
      </c>
      <c r="G19" s="85" t="s">
        <v>349</v>
      </c>
      <c r="H19" s="85"/>
      <c r="I19" s="86" t="s">
        <v>114</v>
      </c>
      <c r="J19" s="16"/>
    </row>
    <row r="20" spans="1:13">
      <c r="A20" s="7"/>
      <c r="B20" s="82" t="s">
        <v>107</v>
      </c>
      <c r="C20" s="83" t="s">
        <v>113</v>
      </c>
      <c r="D20" s="163">
        <v>5900</v>
      </c>
      <c r="E20" s="84"/>
      <c r="F20" s="165">
        <v>4700</v>
      </c>
      <c r="G20" s="85" t="s">
        <v>349</v>
      </c>
      <c r="H20" s="85"/>
      <c r="I20" s="86" t="s">
        <v>114</v>
      </c>
      <c r="J20" s="16"/>
    </row>
    <row r="21" spans="1:13">
      <c r="A21" s="7"/>
      <c r="B21" s="82" t="s">
        <v>3</v>
      </c>
      <c r="C21" s="83" t="s">
        <v>10</v>
      </c>
      <c r="D21" s="163">
        <v>17990</v>
      </c>
      <c r="E21" s="84" t="s">
        <v>94</v>
      </c>
      <c r="F21" s="165">
        <f t="shared" ref="F21:F23" si="0">ROUND(D21*(1-VLOOKUP(E21,$D$2:$E$3,2,0)),2)</f>
        <v>17990</v>
      </c>
      <c r="G21" s="85" t="s">
        <v>349</v>
      </c>
      <c r="H21" s="196">
        <v>18990</v>
      </c>
      <c r="I21" s="86"/>
      <c r="J21" s="16"/>
      <c r="L21" s="237"/>
    </row>
    <row r="22" spans="1:13">
      <c r="A22" s="7"/>
      <c r="B22" s="82" t="s">
        <v>5</v>
      </c>
      <c r="C22" s="83" t="s">
        <v>10</v>
      </c>
      <c r="D22" s="163">
        <v>21490</v>
      </c>
      <c r="E22" s="84" t="s">
        <v>94</v>
      </c>
      <c r="F22" s="165">
        <f t="shared" si="0"/>
        <v>21490</v>
      </c>
      <c r="G22" s="85" t="s">
        <v>349</v>
      </c>
      <c r="H22" s="196">
        <v>23990</v>
      </c>
      <c r="I22" s="86"/>
      <c r="J22" s="16"/>
      <c r="L22" s="237"/>
    </row>
    <row r="23" spans="1:13">
      <c r="A23" s="7"/>
      <c r="B23" s="82" t="s">
        <v>6</v>
      </c>
      <c r="C23" s="83" t="s">
        <v>10</v>
      </c>
      <c r="D23" s="163">
        <v>24490</v>
      </c>
      <c r="E23" s="84" t="s">
        <v>94</v>
      </c>
      <c r="F23" s="165">
        <f t="shared" si="0"/>
        <v>24490</v>
      </c>
      <c r="G23" s="85" t="s">
        <v>349</v>
      </c>
      <c r="H23" s="196">
        <v>26990</v>
      </c>
      <c r="I23" s="86"/>
      <c r="J23" s="16"/>
      <c r="L23" s="237"/>
    </row>
    <row r="24" spans="1:13">
      <c r="A24" s="7"/>
      <c r="B24" s="82" t="s">
        <v>382</v>
      </c>
      <c r="C24" s="83" t="s">
        <v>10</v>
      </c>
      <c r="D24" s="163">
        <v>34990</v>
      </c>
      <c r="E24" s="84"/>
      <c r="F24" s="165"/>
      <c r="G24" s="85" t="s">
        <v>349</v>
      </c>
      <c r="H24" s="196">
        <v>38990</v>
      </c>
      <c r="I24" s="86"/>
      <c r="J24" s="16"/>
      <c r="L24" s="237"/>
    </row>
    <row r="25" spans="1:13">
      <c r="A25" s="7"/>
      <c r="B25" s="82" t="s">
        <v>61</v>
      </c>
      <c r="C25" s="83" t="s">
        <v>10</v>
      </c>
      <c r="D25" s="163">
        <v>5100</v>
      </c>
      <c r="E25" s="84" t="s">
        <v>94</v>
      </c>
      <c r="F25" s="165">
        <f t="shared" ref="F25:F78" si="1">ROUND(D25*(1-VLOOKUP(E25,$D$2:$E$3,2,0)),2)</f>
        <v>5100</v>
      </c>
      <c r="G25" s="85" t="s">
        <v>349</v>
      </c>
      <c r="H25" s="196">
        <v>5900</v>
      </c>
      <c r="I25" s="86"/>
      <c r="J25" s="16"/>
      <c r="L25" s="237"/>
    </row>
    <row r="26" spans="1:13">
      <c r="A26" s="7"/>
      <c r="B26" s="82" t="s">
        <v>62</v>
      </c>
      <c r="C26" s="83" t="s">
        <v>10</v>
      </c>
      <c r="D26" s="163">
        <v>5600</v>
      </c>
      <c r="E26" s="84" t="s">
        <v>94</v>
      </c>
      <c r="F26" s="165">
        <f t="shared" si="1"/>
        <v>5600</v>
      </c>
      <c r="G26" s="85" t="s">
        <v>349</v>
      </c>
      <c r="H26" s="196">
        <v>6400</v>
      </c>
      <c r="I26" s="86"/>
      <c r="J26" s="16"/>
      <c r="L26" s="237"/>
    </row>
    <row r="27" spans="1:13">
      <c r="A27" s="7"/>
      <c r="B27" s="82" t="s">
        <v>63</v>
      </c>
      <c r="C27" s="83" t="s">
        <v>10</v>
      </c>
      <c r="D27" s="163">
        <v>7900</v>
      </c>
      <c r="E27" s="84" t="s">
        <v>94</v>
      </c>
      <c r="F27" s="165">
        <f t="shared" si="1"/>
        <v>7900</v>
      </c>
      <c r="G27" s="85" t="s">
        <v>349</v>
      </c>
      <c r="H27" s="196">
        <v>9100</v>
      </c>
      <c r="I27" s="86"/>
      <c r="J27" s="16"/>
      <c r="L27" s="237"/>
    </row>
    <row r="28" spans="1:13">
      <c r="A28" s="7"/>
      <c r="B28" s="82" t="s">
        <v>64</v>
      </c>
      <c r="C28" s="83" t="s">
        <v>10</v>
      </c>
      <c r="D28" s="163">
        <v>13500</v>
      </c>
      <c r="E28" s="84" t="s">
        <v>94</v>
      </c>
      <c r="F28" s="165">
        <f t="shared" si="1"/>
        <v>13500</v>
      </c>
      <c r="G28" s="85" t="s">
        <v>349</v>
      </c>
      <c r="H28" s="196">
        <v>15500</v>
      </c>
      <c r="I28" s="86"/>
      <c r="J28" s="16"/>
      <c r="L28" s="237"/>
    </row>
    <row r="29" spans="1:13">
      <c r="A29" s="7"/>
      <c r="B29" s="82" t="s">
        <v>65</v>
      </c>
      <c r="C29" s="83" t="s">
        <v>10</v>
      </c>
      <c r="D29" s="163">
        <v>17700</v>
      </c>
      <c r="E29" s="84" t="s">
        <v>94</v>
      </c>
      <c r="F29" s="165">
        <f t="shared" si="1"/>
        <v>17700</v>
      </c>
      <c r="G29" s="85" t="s">
        <v>349</v>
      </c>
      <c r="H29" s="196">
        <v>20300</v>
      </c>
      <c r="I29" s="86"/>
      <c r="J29" s="16"/>
      <c r="L29" s="237"/>
    </row>
    <row r="30" spans="1:13" s="3" customFormat="1">
      <c r="A30" s="7"/>
      <c r="B30" s="82" t="s">
        <v>323</v>
      </c>
      <c r="C30" s="83" t="s">
        <v>10</v>
      </c>
      <c r="D30" s="163">
        <v>5600</v>
      </c>
      <c r="E30" s="84" t="s">
        <v>94</v>
      </c>
      <c r="F30" s="165">
        <f>ROUND(D30*(1-VLOOKUP(E30,$D$2:$E$6,2,0)),2)</f>
        <v>5600</v>
      </c>
      <c r="G30" s="85" t="s">
        <v>349</v>
      </c>
      <c r="H30" s="196">
        <v>6400</v>
      </c>
      <c r="I30" s="86"/>
      <c r="J30" s="16"/>
      <c r="K30"/>
      <c r="L30" s="237"/>
      <c r="M30"/>
    </row>
    <row r="31" spans="1:13">
      <c r="A31" s="7"/>
      <c r="B31" s="82" t="s">
        <v>325</v>
      </c>
      <c r="C31" s="83" t="s">
        <v>10</v>
      </c>
      <c r="D31" s="163">
        <v>13500</v>
      </c>
      <c r="E31" s="84" t="s">
        <v>94</v>
      </c>
      <c r="F31" s="165">
        <f t="shared" ref="F31:F32" si="2">ROUND(D31*(1-VLOOKUP(E31,$D$2:$E$6,2,0)),2)</f>
        <v>13500</v>
      </c>
      <c r="G31" s="85" t="s">
        <v>349</v>
      </c>
      <c r="H31" s="196">
        <v>15500</v>
      </c>
      <c r="I31" s="86"/>
      <c r="J31" s="16"/>
      <c r="L31" s="237"/>
    </row>
    <row r="32" spans="1:13">
      <c r="A32" s="7"/>
      <c r="B32" s="82" t="s">
        <v>324</v>
      </c>
      <c r="C32" s="83" t="s">
        <v>10</v>
      </c>
      <c r="D32" s="163">
        <v>11390</v>
      </c>
      <c r="E32" s="84" t="s">
        <v>94</v>
      </c>
      <c r="F32" s="165">
        <f t="shared" si="2"/>
        <v>11390</v>
      </c>
      <c r="G32" s="85" t="s">
        <v>349</v>
      </c>
      <c r="H32" s="196">
        <v>13090</v>
      </c>
      <c r="I32" s="86"/>
      <c r="J32" s="16"/>
      <c r="L32" s="237"/>
    </row>
    <row r="33" spans="1:12">
      <c r="A33" s="7"/>
      <c r="B33" s="82" t="s">
        <v>326</v>
      </c>
      <c r="C33" s="83" t="s">
        <v>10</v>
      </c>
      <c r="D33" s="163">
        <v>27490</v>
      </c>
      <c r="E33" s="84" t="s">
        <v>94</v>
      </c>
      <c r="F33" s="165">
        <f t="shared" ref="F33" si="3">ROUND(D33*(1-VLOOKUP(E33,$D$2:$E$6,2,0)),2)</f>
        <v>27490</v>
      </c>
      <c r="G33" s="85" t="s">
        <v>349</v>
      </c>
      <c r="H33" s="196">
        <v>31490</v>
      </c>
      <c r="I33" s="86"/>
      <c r="J33" s="16"/>
      <c r="L33" s="237"/>
    </row>
    <row r="34" spans="1:12">
      <c r="A34" s="7"/>
      <c r="B34" s="82" t="s">
        <v>81</v>
      </c>
      <c r="C34" s="83" t="s">
        <v>10</v>
      </c>
      <c r="D34" s="163">
        <v>7300</v>
      </c>
      <c r="E34" s="84" t="s">
        <v>94</v>
      </c>
      <c r="F34" s="165">
        <f t="shared" si="1"/>
        <v>7300</v>
      </c>
      <c r="G34" s="85" t="s">
        <v>349</v>
      </c>
      <c r="H34" s="196">
        <v>8200</v>
      </c>
      <c r="I34" s="86"/>
      <c r="J34" s="16"/>
      <c r="L34" s="237"/>
    </row>
    <row r="35" spans="1:12">
      <c r="A35" s="7"/>
      <c r="B35" s="82" t="s">
        <v>82</v>
      </c>
      <c r="C35" s="83" t="s">
        <v>10</v>
      </c>
      <c r="D35" s="163">
        <v>7900</v>
      </c>
      <c r="E35" s="84" t="s">
        <v>94</v>
      </c>
      <c r="F35" s="165">
        <f t="shared" si="1"/>
        <v>7900</v>
      </c>
      <c r="G35" s="85" t="s">
        <v>349</v>
      </c>
      <c r="H35" s="196">
        <v>9100</v>
      </c>
      <c r="I35" s="86"/>
      <c r="J35" s="16"/>
      <c r="L35" s="237"/>
    </row>
    <row r="36" spans="1:12">
      <c r="A36" s="7"/>
      <c r="B36" s="82" t="s">
        <v>116</v>
      </c>
      <c r="C36" s="83" t="s">
        <v>10</v>
      </c>
      <c r="D36" s="163">
        <v>7900</v>
      </c>
      <c r="E36" s="84" t="s">
        <v>94</v>
      </c>
      <c r="F36" s="165">
        <f t="shared" si="1"/>
        <v>7900</v>
      </c>
      <c r="G36" s="85" t="s">
        <v>349</v>
      </c>
      <c r="H36" s="196">
        <v>9100</v>
      </c>
      <c r="I36" s="86"/>
      <c r="J36" s="16"/>
      <c r="L36" s="237"/>
    </row>
    <row r="37" spans="1:12">
      <c r="A37" s="7"/>
      <c r="B37" s="82" t="s">
        <v>83</v>
      </c>
      <c r="C37" s="83" t="s">
        <v>10</v>
      </c>
      <c r="D37" s="163">
        <v>9100</v>
      </c>
      <c r="E37" s="84" t="s">
        <v>94</v>
      </c>
      <c r="F37" s="165">
        <f t="shared" si="1"/>
        <v>9100</v>
      </c>
      <c r="G37" s="85" t="s">
        <v>349</v>
      </c>
      <c r="H37" s="196">
        <v>10400</v>
      </c>
      <c r="I37" s="86"/>
      <c r="J37" s="16"/>
      <c r="L37" s="237"/>
    </row>
    <row r="38" spans="1:12">
      <c r="A38" s="7"/>
      <c r="B38" s="82" t="s">
        <v>84</v>
      </c>
      <c r="C38" s="83" t="s">
        <v>10</v>
      </c>
      <c r="D38" s="163">
        <v>15700</v>
      </c>
      <c r="E38" s="84" t="s">
        <v>94</v>
      </c>
      <c r="F38" s="165">
        <f t="shared" si="1"/>
        <v>15700</v>
      </c>
      <c r="G38" s="85" t="s">
        <v>349</v>
      </c>
      <c r="H38" s="196">
        <v>18000</v>
      </c>
      <c r="I38" s="86"/>
      <c r="J38" s="16"/>
      <c r="L38" s="237"/>
    </row>
    <row r="39" spans="1:12">
      <c r="A39" s="7"/>
      <c r="B39" s="82" t="s">
        <v>118</v>
      </c>
      <c r="C39" s="83" t="s">
        <v>10</v>
      </c>
      <c r="D39" s="163">
        <v>15700</v>
      </c>
      <c r="E39" s="84" t="s">
        <v>94</v>
      </c>
      <c r="F39" s="165">
        <f t="shared" si="1"/>
        <v>15700</v>
      </c>
      <c r="G39" s="85" t="s">
        <v>349</v>
      </c>
      <c r="H39" s="196">
        <v>18000</v>
      </c>
      <c r="I39" s="86"/>
      <c r="J39" s="16"/>
      <c r="L39" s="237"/>
    </row>
    <row r="40" spans="1:12">
      <c r="A40" s="7"/>
      <c r="B40" s="82" t="s">
        <v>85</v>
      </c>
      <c r="C40" s="83" t="s">
        <v>10</v>
      </c>
      <c r="D40" s="163">
        <v>19800</v>
      </c>
      <c r="E40" s="84" t="s">
        <v>94</v>
      </c>
      <c r="F40" s="165">
        <f t="shared" si="1"/>
        <v>19800</v>
      </c>
      <c r="G40" s="85" t="s">
        <v>349</v>
      </c>
      <c r="H40" s="196">
        <v>22800</v>
      </c>
      <c r="I40" s="86"/>
      <c r="J40" s="16"/>
      <c r="L40" s="237"/>
    </row>
    <row r="41" spans="1:12">
      <c r="A41" s="7"/>
      <c r="B41" s="82" t="s">
        <v>120</v>
      </c>
      <c r="C41" s="83" t="s">
        <v>10</v>
      </c>
      <c r="D41" s="163">
        <v>19800</v>
      </c>
      <c r="E41" s="84" t="s">
        <v>94</v>
      </c>
      <c r="F41" s="165">
        <f t="shared" si="1"/>
        <v>19800</v>
      </c>
      <c r="G41" s="85" t="s">
        <v>349</v>
      </c>
      <c r="H41" s="196">
        <v>22800</v>
      </c>
      <c r="I41" s="86"/>
      <c r="J41" s="7"/>
      <c r="L41" s="237"/>
    </row>
    <row r="42" spans="1:12">
      <c r="A42" s="7"/>
      <c r="B42" s="82" t="s">
        <v>173</v>
      </c>
      <c r="C42" s="83" t="s">
        <v>10</v>
      </c>
      <c r="D42" s="163">
        <v>4800</v>
      </c>
      <c r="E42" s="84" t="s">
        <v>94</v>
      </c>
      <c r="F42" s="165">
        <f t="shared" si="1"/>
        <v>4800</v>
      </c>
      <c r="G42" s="85" t="s">
        <v>349</v>
      </c>
      <c r="H42" s="196">
        <v>5500</v>
      </c>
      <c r="I42" s="86"/>
      <c r="J42" s="7"/>
      <c r="L42" s="237"/>
    </row>
    <row r="43" spans="1:12">
      <c r="A43" s="7"/>
      <c r="B43" s="82" t="s">
        <v>135</v>
      </c>
      <c r="C43" s="83" t="s">
        <v>10</v>
      </c>
      <c r="D43" s="163">
        <v>5200</v>
      </c>
      <c r="E43" s="84" t="s">
        <v>94</v>
      </c>
      <c r="F43" s="165">
        <f t="shared" si="1"/>
        <v>5200</v>
      </c>
      <c r="G43" s="85" t="s">
        <v>349</v>
      </c>
      <c r="H43" s="196">
        <v>6000</v>
      </c>
      <c r="I43" s="86"/>
      <c r="J43" s="7"/>
      <c r="L43" s="237"/>
    </row>
    <row r="44" spans="1:12">
      <c r="A44" s="7"/>
      <c r="B44" s="82" t="s">
        <v>138</v>
      </c>
      <c r="C44" s="83" t="s">
        <v>10</v>
      </c>
      <c r="D44" s="163">
        <v>7500</v>
      </c>
      <c r="E44" s="84" t="s">
        <v>94</v>
      </c>
      <c r="F44" s="165">
        <f t="shared" si="1"/>
        <v>7500</v>
      </c>
      <c r="G44" s="85" t="s">
        <v>349</v>
      </c>
      <c r="H44" s="196">
        <v>8500</v>
      </c>
      <c r="I44" s="86"/>
      <c r="J44" s="7"/>
      <c r="L44" s="237"/>
    </row>
    <row r="45" spans="1:12">
      <c r="A45" s="7"/>
      <c r="B45" s="82" t="s">
        <v>140</v>
      </c>
      <c r="C45" s="83" t="s">
        <v>10</v>
      </c>
      <c r="D45" s="163">
        <v>12400</v>
      </c>
      <c r="E45" s="84" t="s">
        <v>94</v>
      </c>
      <c r="F45" s="165">
        <f t="shared" si="1"/>
        <v>12400</v>
      </c>
      <c r="G45" s="85" t="s">
        <v>349</v>
      </c>
      <c r="H45" s="196">
        <v>14200</v>
      </c>
      <c r="I45" s="86"/>
      <c r="J45" s="7"/>
      <c r="L45" s="237"/>
    </row>
    <row r="46" spans="1:12">
      <c r="A46" s="7"/>
      <c r="B46" s="82" t="s">
        <v>142</v>
      </c>
      <c r="C46" s="83" t="s">
        <v>10</v>
      </c>
      <c r="D46" s="163">
        <v>16000</v>
      </c>
      <c r="E46" s="84" t="s">
        <v>94</v>
      </c>
      <c r="F46" s="165">
        <f t="shared" si="1"/>
        <v>16000</v>
      </c>
      <c r="G46" s="85" t="s">
        <v>349</v>
      </c>
      <c r="H46" s="196">
        <v>18400</v>
      </c>
      <c r="I46" s="86"/>
      <c r="J46" s="7"/>
      <c r="L46" s="237"/>
    </row>
    <row r="47" spans="1:12">
      <c r="A47" s="7"/>
      <c r="B47" s="82" t="s">
        <v>327</v>
      </c>
      <c r="C47" s="83" t="s">
        <v>10</v>
      </c>
      <c r="D47" s="163">
        <v>7500</v>
      </c>
      <c r="E47" s="84" t="s">
        <v>94</v>
      </c>
      <c r="F47" s="165">
        <f t="shared" ref="F47:F48" si="4">ROUND(D47*(1-VLOOKUP(E47,$D$2:$E$3,2,0)),2)</f>
        <v>7500</v>
      </c>
      <c r="G47" s="85" t="s">
        <v>349</v>
      </c>
      <c r="H47" s="196">
        <v>8500</v>
      </c>
      <c r="I47" s="86"/>
      <c r="J47" s="7"/>
      <c r="L47" s="237"/>
    </row>
    <row r="48" spans="1:12">
      <c r="A48" s="7"/>
      <c r="B48" s="82" t="s">
        <v>329</v>
      </c>
      <c r="C48" s="83" t="s">
        <v>10</v>
      </c>
      <c r="D48" s="163">
        <v>12400</v>
      </c>
      <c r="E48" s="84" t="s">
        <v>94</v>
      </c>
      <c r="F48" s="165">
        <f t="shared" si="4"/>
        <v>12400</v>
      </c>
      <c r="G48" s="85" t="s">
        <v>349</v>
      </c>
      <c r="H48" s="196">
        <v>14200</v>
      </c>
      <c r="I48" s="86"/>
      <c r="J48" s="7"/>
      <c r="L48" s="237"/>
    </row>
    <row r="49" spans="1:12">
      <c r="A49" s="7"/>
      <c r="B49" s="82" t="s">
        <v>123</v>
      </c>
      <c r="C49" s="83" t="s">
        <v>10</v>
      </c>
      <c r="D49" s="163">
        <v>6700</v>
      </c>
      <c r="E49" s="84" t="s">
        <v>94</v>
      </c>
      <c r="F49" s="165">
        <f t="shared" si="1"/>
        <v>6700</v>
      </c>
      <c r="G49" s="85" t="s">
        <v>349</v>
      </c>
      <c r="H49" s="196">
        <v>7800</v>
      </c>
      <c r="I49" s="86"/>
      <c r="J49" s="7"/>
      <c r="L49" s="237"/>
    </row>
    <row r="50" spans="1:12">
      <c r="A50" s="7"/>
      <c r="B50" s="82" t="s">
        <v>127</v>
      </c>
      <c r="C50" s="83" t="s">
        <v>10</v>
      </c>
      <c r="D50" s="163">
        <v>7300</v>
      </c>
      <c r="E50" s="84" t="s">
        <v>94</v>
      </c>
      <c r="F50" s="165">
        <f t="shared" si="1"/>
        <v>7300</v>
      </c>
      <c r="G50" s="85" t="s">
        <v>349</v>
      </c>
      <c r="H50" s="196">
        <v>8400</v>
      </c>
      <c r="I50" s="86"/>
      <c r="J50" s="7"/>
      <c r="L50" s="237"/>
    </row>
    <row r="51" spans="1:12">
      <c r="A51" s="7"/>
      <c r="B51" s="82" t="s">
        <v>129</v>
      </c>
      <c r="C51" s="83" t="s">
        <v>10</v>
      </c>
      <c r="D51" s="163">
        <v>8400</v>
      </c>
      <c r="E51" s="84" t="s">
        <v>94</v>
      </c>
      <c r="F51" s="165">
        <f t="shared" si="1"/>
        <v>8400</v>
      </c>
      <c r="G51" s="85" t="s">
        <v>349</v>
      </c>
      <c r="H51" s="196">
        <v>9600</v>
      </c>
      <c r="I51" s="86"/>
      <c r="J51" s="7"/>
      <c r="L51" s="237"/>
    </row>
    <row r="52" spans="1:12">
      <c r="A52" s="7"/>
      <c r="B52" s="82" t="s">
        <v>131</v>
      </c>
      <c r="C52" s="83" t="s">
        <v>10</v>
      </c>
      <c r="D52" s="163">
        <v>14500</v>
      </c>
      <c r="E52" s="84" t="s">
        <v>94</v>
      </c>
      <c r="F52" s="165">
        <f t="shared" si="1"/>
        <v>14500</v>
      </c>
      <c r="G52" s="85" t="s">
        <v>349</v>
      </c>
      <c r="H52" s="196">
        <v>16600</v>
      </c>
      <c r="I52" s="86"/>
      <c r="J52" s="7"/>
      <c r="L52" s="237"/>
    </row>
    <row r="53" spans="1:12">
      <c r="A53" s="7"/>
      <c r="B53" s="82" t="s">
        <v>133</v>
      </c>
      <c r="C53" s="83" t="s">
        <v>10</v>
      </c>
      <c r="D53" s="163">
        <v>18100</v>
      </c>
      <c r="E53" s="84" t="s">
        <v>94</v>
      </c>
      <c r="F53" s="165">
        <f t="shared" si="1"/>
        <v>18100</v>
      </c>
      <c r="G53" s="85" t="s">
        <v>349</v>
      </c>
      <c r="H53" s="196">
        <v>20800</v>
      </c>
      <c r="I53" s="86"/>
      <c r="J53" s="7"/>
      <c r="L53" s="237"/>
    </row>
    <row r="54" spans="1:12">
      <c r="A54" s="7"/>
      <c r="B54" s="82" t="s">
        <v>66</v>
      </c>
      <c r="C54" s="83" t="s">
        <v>10</v>
      </c>
      <c r="D54" s="163">
        <v>10390</v>
      </c>
      <c r="E54" s="84" t="s">
        <v>94</v>
      </c>
      <c r="F54" s="165">
        <f t="shared" si="1"/>
        <v>10390</v>
      </c>
      <c r="G54" s="85" t="s">
        <v>349</v>
      </c>
      <c r="H54" s="196">
        <v>12090</v>
      </c>
      <c r="I54" s="86"/>
      <c r="J54" s="7"/>
      <c r="L54" s="237"/>
    </row>
    <row r="55" spans="1:12">
      <c r="A55" s="7"/>
      <c r="B55" s="82" t="s">
        <v>67</v>
      </c>
      <c r="C55" s="83" t="s">
        <v>10</v>
      </c>
      <c r="D55" s="163">
        <v>11390</v>
      </c>
      <c r="E55" s="84" t="s">
        <v>94</v>
      </c>
      <c r="F55" s="165">
        <f t="shared" si="1"/>
        <v>11390</v>
      </c>
      <c r="G55" s="85" t="s">
        <v>349</v>
      </c>
      <c r="H55" s="196">
        <v>13090</v>
      </c>
      <c r="I55" s="86"/>
      <c r="J55" s="7"/>
      <c r="L55" s="237"/>
    </row>
    <row r="56" spans="1:12">
      <c r="A56" s="7"/>
      <c r="B56" s="82" t="s">
        <v>68</v>
      </c>
      <c r="C56" s="83" t="s">
        <v>10</v>
      </c>
      <c r="D56" s="163">
        <v>16090</v>
      </c>
      <c r="E56" s="84" t="s">
        <v>94</v>
      </c>
      <c r="F56" s="165">
        <f t="shared" si="1"/>
        <v>16090</v>
      </c>
      <c r="G56" s="85" t="s">
        <v>349</v>
      </c>
      <c r="H56" s="196">
        <v>18390</v>
      </c>
      <c r="I56" s="86"/>
      <c r="J56" s="7"/>
      <c r="L56" s="237"/>
    </row>
    <row r="57" spans="1:12">
      <c r="A57" s="7"/>
      <c r="B57" s="82" t="s">
        <v>69</v>
      </c>
      <c r="C57" s="83" t="s">
        <v>10</v>
      </c>
      <c r="D57" s="163">
        <v>27490</v>
      </c>
      <c r="E57" s="84" t="s">
        <v>94</v>
      </c>
      <c r="F57" s="165">
        <f t="shared" si="1"/>
        <v>27490</v>
      </c>
      <c r="G57" s="85" t="s">
        <v>349</v>
      </c>
      <c r="H57" s="196">
        <v>31490</v>
      </c>
      <c r="I57" s="86"/>
      <c r="J57" s="7"/>
      <c r="L57" s="237"/>
    </row>
    <row r="58" spans="1:12">
      <c r="A58" s="7"/>
      <c r="B58" s="82" t="s">
        <v>70</v>
      </c>
      <c r="C58" s="83" t="s">
        <v>10</v>
      </c>
      <c r="D58" s="163">
        <v>35790</v>
      </c>
      <c r="E58" s="84" t="s">
        <v>94</v>
      </c>
      <c r="F58" s="165">
        <f t="shared" si="1"/>
        <v>35790</v>
      </c>
      <c r="G58" s="85" t="s">
        <v>349</v>
      </c>
      <c r="H58" s="196">
        <v>41190</v>
      </c>
      <c r="I58" s="86"/>
      <c r="J58" s="7"/>
      <c r="L58" s="237"/>
    </row>
    <row r="59" spans="1:12">
      <c r="A59" s="7"/>
      <c r="B59" s="82" t="s">
        <v>86</v>
      </c>
      <c r="C59" s="83" t="s">
        <v>10</v>
      </c>
      <c r="D59" s="163">
        <v>14690</v>
      </c>
      <c r="E59" s="84" t="s">
        <v>94</v>
      </c>
      <c r="F59" s="165">
        <f t="shared" si="1"/>
        <v>14690</v>
      </c>
      <c r="G59" s="85" t="s">
        <v>349</v>
      </c>
      <c r="H59" s="196">
        <v>16790</v>
      </c>
      <c r="I59" s="86"/>
      <c r="J59" s="7"/>
      <c r="L59" s="237"/>
    </row>
    <row r="60" spans="1:12">
      <c r="A60" s="7"/>
      <c r="B60" s="82" t="s">
        <v>87</v>
      </c>
      <c r="C60" s="83" t="s">
        <v>10</v>
      </c>
      <c r="D60" s="163">
        <v>16090</v>
      </c>
      <c r="E60" s="84" t="s">
        <v>94</v>
      </c>
      <c r="F60" s="165">
        <f t="shared" si="1"/>
        <v>16090</v>
      </c>
      <c r="G60" s="85" t="s">
        <v>349</v>
      </c>
      <c r="H60" s="196">
        <v>18390</v>
      </c>
      <c r="I60" s="86"/>
      <c r="J60" s="7"/>
      <c r="L60" s="237"/>
    </row>
    <row r="61" spans="1:12">
      <c r="A61" s="7"/>
      <c r="B61" s="82" t="s">
        <v>117</v>
      </c>
      <c r="C61" s="83" t="s">
        <v>10</v>
      </c>
      <c r="D61" s="163">
        <v>16090</v>
      </c>
      <c r="E61" s="84" t="s">
        <v>94</v>
      </c>
      <c r="F61" s="165">
        <f t="shared" si="1"/>
        <v>16090</v>
      </c>
      <c r="G61" s="85" t="s">
        <v>349</v>
      </c>
      <c r="H61" s="196">
        <v>18390</v>
      </c>
      <c r="I61" s="86"/>
      <c r="J61" s="7"/>
      <c r="L61" s="237"/>
    </row>
    <row r="62" spans="1:12">
      <c r="A62" s="7"/>
      <c r="B62" s="82" t="s">
        <v>88</v>
      </c>
      <c r="C62" s="83" t="s">
        <v>10</v>
      </c>
      <c r="D62" s="163">
        <v>18390</v>
      </c>
      <c r="E62" s="84" t="s">
        <v>94</v>
      </c>
      <c r="F62" s="165">
        <f t="shared" si="1"/>
        <v>18390</v>
      </c>
      <c r="G62" s="85" t="s">
        <v>349</v>
      </c>
      <c r="H62" s="196">
        <v>21090</v>
      </c>
      <c r="I62" s="86"/>
      <c r="J62" s="7"/>
      <c r="L62" s="237"/>
    </row>
    <row r="63" spans="1:12">
      <c r="A63" s="7"/>
      <c r="B63" s="82" t="s">
        <v>89</v>
      </c>
      <c r="C63" s="83" t="s">
        <v>10</v>
      </c>
      <c r="D63" s="163">
        <v>31790</v>
      </c>
      <c r="E63" s="84" t="s">
        <v>94</v>
      </c>
      <c r="F63" s="165">
        <f t="shared" si="1"/>
        <v>31790</v>
      </c>
      <c r="G63" s="85" t="s">
        <v>349</v>
      </c>
      <c r="H63" s="196">
        <v>36490</v>
      </c>
      <c r="I63" s="86"/>
      <c r="J63" s="7"/>
      <c r="L63" s="237"/>
    </row>
    <row r="64" spans="1:12">
      <c r="A64" s="7"/>
      <c r="B64" s="82" t="s">
        <v>119</v>
      </c>
      <c r="C64" s="83" t="s">
        <v>10</v>
      </c>
      <c r="D64" s="163">
        <v>31790</v>
      </c>
      <c r="E64" s="84" t="s">
        <v>94</v>
      </c>
      <c r="F64" s="165">
        <f t="shared" si="1"/>
        <v>31790</v>
      </c>
      <c r="G64" s="85" t="s">
        <v>349</v>
      </c>
      <c r="H64" s="196">
        <v>36490</v>
      </c>
      <c r="I64" s="86"/>
      <c r="J64" s="7"/>
      <c r="L64" s="237"/>
    </row>
    <row r="65" spans="1:13">
      <c r="A65" s="7"/>
      <c r="B65" s="82" t="s">
        <v>90</v>
      </c>
      <c r="C65" s="83" t="s">
        <v>10</v>
      </c>
      <c r="D65" s="163">
        <v>40190</v>
      </c>
      <c r="E65" s="84" t="s">
        <v>94</v>
      </c>
      <c r="F65" s="165">
        <f t="shared" si="1"/>
        <v>40190</v>
      </c>
      <c r="G65" s="85" t="s">
        <v>349</v>
      </c>
      <c r="H65" s="196">
        <v>46190</v>
      </c>
      <c r="I65" s="86"/>
      <c r="J65" s="7"/>
      <c r="L65" s="237"/>
    </row>
    <row r="66" spans="1:13">
      <c r="A66" s="7"/>
      <c r="B66" s="82" t="s">
        <v>121</v>
      </c>
      <c r="C66" s="83" t="s">
        <v>10</v>
      </c>
      <c r="D66" s="163">
        <v>40190</v>
      </c>
      <c r="E66" s="84" t="s">
        <v>94</v>
      </c>
      <c r="F66" s="165">
        <f t="shared" si="1"/>
        <v>40190</v>
      </c>
      <c r="G66" s="85" t="s">
        <v>349</v>
      </c>
      <c r="H66" s="196">
        <v>46190</v>
      </c>
      <c r="I66" s="86"/>
      <c r="J66" s="7"/>
      <c r="L66" s="237"/>
    </row>
    <row r="67" spans="1:13">
      <c r="A67" s="7"/>
      <c r="B67" s="82" t="s">
        <v>174</v>
      </c>
      <c r="C67" s="83" t="s">
        <v>10</v>
      </c>
      <c r="D67" s="163">
        <v>11190</v>
      </c>
      <c r="E67" s="84" t="s">
        <v>94</v>
      </c>
      <c r="F67" s="165">
        <f t="shared" si="1"/>
        <v>11190</v>
      </c>
      <c r="G67" s="85" t="s">
        <v>349</v>
      </c>
      <c r="H67" s="196">
        <v>12990</v>
      </c>
      <c r="I67" s="86"/>
      <c r="J67" s="7"/>
      <c r="L67" s="237"/>
    </row>
    <row r="68" spans="1:13">
      <c r="A68" s="7"/>
      <c r="B68" s="82" t="s">
        <v>136</v>
      </c>
      <c r="C68" s="83" t="s">
        <v>10</v>
      </c>
      <c r="D68" s="163">
        <v>12290</v>
      </c>
      <c r="E68" s="84" t="s">
        <v>94</v>
      </c>
      <c r="F68" s="165">
        <f t="shared" si="1"/>
        <v>12290</v>
      </c>
      <c r="G68" s="85" t="s">
        <v>349</v>
      </c>
      <c r="H68" s="196">
        <v>13990</v>
      </c>
      <c r="I68" s="86"/>
      <c r="J68" s="7"/>
      <c r="L68" s="237"/>
    </row>
    <row r="69" spans="1:13">
      <c r="A69" s="7"/>
      <c r="B69" s="82" t="s">
        <v>139</v>
      </c>
      <c r="C69" s="83" t="s">
        <v>10</v>
      </c>
      <c r="D69" s="163">
        <v>17490</v>
      </c>
      <c r="E69" s="84" t="s">
        <v>94</v>
      </c>
      <c r="F69" s="165">
        <f t="shared" si="1"/>
        <v>17490</v>
      </c>
      <c r="G69" s="85" t="s">
        <v>349</v>
      </c>
      <c r="H69" s="196">
        <v>19990</v>
      </c>
      <c r="I69" s="86"/>
      <c r="J69" s="7"/>
      <c r="L69" s="237"/>
    </row>
    <row r="70" spans="1:13">
      <c r="A70" s="7"/>
      <c r="B70" s="82" t="s">
        <v>141</v>
      </c>
      <c r="C70" s="83" t="s">
        <v>10</v>
      </c>
      <c r="D70" s="163">
        <v>29090</v>
      </c>
      <c r="E70" s="84" t="s">
        <v>94</v>
      </c>
      <c r="F70" s="165">
        <f t="shared" si="1"/>
        <v>29090</v>
      </c>
      <c r="G70" s="85" t="s">
        <v>349</v>
      </c>
      <c r="H70" s="196">
        <v>33290</v>
      </c>
      <c r="I70" s="86"/>
      <c r="J70" s="7"/>
      <c r="L70" s="237"/>
    </row>
    <row r="71" spans="1:13">
      <c r="A71" s="7"/>
      <c r="B71" s="82" t="s">
        <v>143</v>
      </c>
      <c r="C71" s="83" t="s">
        <v>10</v>
      </c>
      <c r="D71" s="163">
        <v>37490</v>
      </c>
      <c r="E71" s="84" t="s">
        <v>94</v>
      </c>
      <c r="F71" s="165">
        <f t="shared" si="1"/>
        <v>37490</v>
      </c>
      <c r="G71" s="85" t="s">
        <v>349</v>
      </c>
      <c r="H71" s="196">
        <v>43090</v>
      </c>
      <c r="I71" s="86"/>
      <c r="J71" s="7"/>
      <c r="L71" s="237"/>
    </row>
    <row r="72" spans="1:13">
      <c r="A72" s="7"/>
      <c r="B72" s="82" t="s">
        <v>328</v>
      </c>
      <c r="C72" s="83" t="s">
        <v>10</v>
      </c>
      <c r="D72" s="163">
        <v>17490</v>
      </c>
      <c r="E72" s="84" t="s">
        <v>94</v>
      </c>
      <c r="F72" s="165">
        <f t="shared" ref="F72:F73" si="5">ROUND(D72*(1-VLOOKUP(E72,$D$2:$E$3,2,0)),2)</f>
        <v>17490</v>
      </c>
      <c r="G72" s="85" t="s">
        <v>349</v>
      </c>
      <c r="H72" s="196">
        <v>19990</v>
      </c>
      <c r="I72" s="86"/>
      <c r="J72" s="7"/>
      <c r="L72" s="237"/>
    </row>
    <row r="73" spans="1:13">
      <c r="A73" s="7"/>
      <c r="B73" s="82" t="s">
        <v>330</v>
      </c>
      <c r="C73" s="83" t="s">
        <v>10</v>
      </c>
      <c r="D73" s="163">
        <v>29090</v>
      </c>
      <c r="E73" s="84" t="s">
        <v>94</v>
      </c>
      <c r="F73" s="165">
        <f t="shared" si="5"/>
        <v>29090</v>
      </c>
      <c r="G73" s="85" t="s">
        <v>349</v>
      </c>
      <c r="H73" s="196">
        <v>33290</v>
      </c>
      <c r="I73" s="86"/>
      <c r="J73" s="7"/>
      <c r="L73" s="237"/>
    </row>
    <row r="74" spans="1:13">
      <c r="A74" s="7"/>
      <c r="B74" s="82" t="s">
        <v>124</v>
      </c>
      <c r="C74" s="83" t="s">
        <v>10</v>
      </c>
      <c r="D74" s="163">
        <v>15790</v>
      </c>
      <c r="E74" s="84" t="s">
        <v>94</v>
      </c>
      <c r="F74" s="165">
        <f t="shared" si="1"/>
        <v>15790</v>
      </c>
      <c r="G74" s="85" t="s">
        <v>349</v>
      </c>
      <c r="H74" s="196">
        <v>18190</v>
      </c>
      <c r="I74" s="86"/>
      <c r="J74" s="7"/>
      <c r="L74" s="237"/>
    </row>
    <row r="75" spans="1:13">
      <c r="A75" s="7"/>
      <c r="B75" s="82" t="s">
        <v>128</v>
      </c>
      <c r="C75" s="83" t="s">
        <v>10</v>
      </c>
      <c r="D75" s="163">
        <v>17190</v>
      </c>
      <c r="E75" s="84" t="s">
        <v>94</v>
      </c>
      <c r="F75" s="165">
        <f t="shared" si="1"/>
        <v>17190</v>
      </c>
      <c r="G75" s="85" t="s">
        <v>349</v>
      </c>
      <c r="H75" s="196">
        <v>19590</v>
      </c>
      <c r="I75" s="86"/>
      <c r="J75" s="7"/>
      <c r="L75" s="237"/>
    </row>
    <row r="76" spans="1:13">
      <c r="A76" s="7"/>
      <c r="B76" s="82" t="s">
        <v>130</v>
      </c>
      <c r="C76" s="83" t="s">
        <v>10</v>
      </c>
      <c r="D76" s="163">
        <v>19590</v>
      </c>
      <c r="E76" s="84" t="s">
        <v>94</v>
      </c>
      <c r="F76" s="165">
        <f t="shared" si="1"/>
        <v>19590</v>
      </c>
      <c r="G76" s="85" t="s">
        <v>349</v>
      </c>
      <c r="H76" s="196">
        <v>22390</v>
      </c>
      <c r="I76" s="86"/>
      <c r="J76" s="7"/>
      <c r="L76" s="237"/>
    </row>
    <row r="77" spans="1:13">
      <c r="A77" s="7"/>
      <c r="B77" s="82" t="s">
        <v>132</v>
      </c>
      <c r="C77" s="83" t="s">
        <v>10</v>
      </c>
      <c r="D77" s="163">
        <v>33990</v>
      </c>
      <c r="E77" s="84" t="s">
        <v>94</v>
      </c>
      <c r="F77" s="165">
        <f t="shared" si="1"/>
        <v>33990</v>
      </c>
      <c r="G77" s="85" t="s">
        <v>349</v>
      </c>
      <c r="H77" s="196">
        <v>38890</v>
      </c>
      <c r="I77" s="86"/>
      <c r="J77" s="7"/>
      <c r="L77" s="237"/>
    </row>
    <row r="78" spans="1:13">
      <c r="A78" s="7"/>
      <c r="B78" s="82" t="s">
        <v>134</v>
      </c>
      <c r="C78" s="83" t="s">
        <v>10</v>
      </c>
      <c r="D78" s="163">
        <v>42390</v>
      </c>
      <c r="E78" s="84" t="s">
        <v>94</v>
      </c>
      <c r="F78" s="165">
        <f t="shared" si="1"/>
        <v>42390</v>
      </c>
      <c r="G78" s="85" t="s">
        <v>349</v>
      </c>
      <c r="H78" s="196">
        <v>48690</v>
      </c>
      <c r="I78" s="86"/>
      <c r="J78" s="7"/>
      <c r="L78" s="237"/>
    </row>
    <row r="79" spans="1:13" ht="16.5" customHeight="1">
      <c r="A79" s="7"/>
      <c r="B79" s="82" t="s">
        <v>288</v>
      </c>
      <c r="C79" s="83" t="s">
        <v>301</v>
      </c>
      <c r="D79" s="163">
        <v>81990</v>
      </c>
      <c r="E79" s="84" t="s">
        <v>313</v>
      </c>
      <c r="F79" s="165">
        <f>ROUND(D79*(1-VLOOKUP(E79,$D$2:$E$6,2,0)),2)</f>
        <v>81990</v>
      </c>
      <c r="G79" s="85" t="s">
        <v>349</v>
      </c>
      <c r="H79" s="196">
        <v>54990</v>
      </c>
      <c r="I79" s="86"/>
      <c r="J79" s="7"/>
      <c r="L79" s="237"/>
    </row>
    <row r="80" spans="1:13" s="3" customFormat="1" ht="16.5" customHeight="1">
      <c r="A80" s="7"/>
      <c r="B80" s="82" t="s">
        <v>289</v>
      </c>
      <c r="C80" s="83" t="s">
        <v>301</v>
      </c>
      <c r="D80" s="163">
        <v>94990</v>
      </c>
      <c r="E80" s="84" t="s">
        <v>313</v>
      </c>
      <c r="F80" s="165">
        <f t="shared" ref="F80:F95" si="6">ROUND(D80*(1-VLOOKUP(E80,$D$2:$E$6,2,0)),2)</f>
        <v>94990</v>
      </c>
      <c r="G80" s="85" t="s">
        <v>349</v>
      </c>
      <c r="H80" s="196">
        <v>62990</v>
      </c>
      <c r="I80" s="86"/>
      <c r="J80" s="7"/>
      <c r="K80"/>
      <c r="L80" s="237"/>
      <c r="M80"/>
    </row>
    <row r="81" spans="1:13" s="3" customFormat="1" ht="16.5" customHeight="1">
      <c r="A81" s="7"/>
      <c r="B81" s="82" t="s">
        <v>290</v>
      </c>
      <c r="C81" s="83" t="s">
        <v>301</v>
      </c>
      <c r="D81" s="163">
        <v>109990</v>
      </c>
      <c r="E81" s="84" t="s">
        <v>313</v>
      </c>
      <c r="F81" s="165">
        <f t="shared" si="6"/>
        <v>109990</v>
      </c>
      <c r="G81" s="85" t="s">
        <v>349</v>
      </c>
      <c r="H81" s="196">
        <v>72990</v>
      </c>
      <c r="I81" s="86"/>
      <c r="J81" s="7"/>
      <c r="K81"/>
      <c r="L81" s="237"/>
      <c r="M81"/>
    </row>
    <row r="82" spans="1:13" s="3" customFormat="1" ht="16.5" customHeight="1">
      <c r="A82" s="7"/>
      <c r="B82" s="82" t="s">
        <v>291</v>
      </c>
      <c r="C82" s="83" t="s">
        <v>301</v>
      </c>
      <c r="D82" s="163">
        <v>128990</v>
      </c>
      <c r="E82" s="84" t="s">
        <v>313</v>
      </c>
      <c r="F82" s="165">
        <f t="shared" si="6"/>
        <v>128990</v>
      </c>
      <c r="G82" s="85" t="s">
        <v>349</v>
      </c>
      <c r="H82" s="196">
        <v>85990</v>
      </c>
      <c r="I82" s="86"/>
      <c r="J82" s="7"/>
      <c r="K82"/>
      <c r="L82" s="237"/>
      <c r="M82"/>
    </row>
    <row r="83" spans="1:13" s="3" customFormat="1" ht="16.5" customHeight="1">
      <c r="A83" s="7"/>
      <c r="B83" s="82" t="s">
        <v>292</v>
      </c>
      <c r="C83" s="83" t="s">
        <v>301</v>
      </c>
      <c r="D83" s="163">
        <v>172990</v>
      </c>
      <c r="E83" s="84" t="s">
        <v>313</v>
      </c>
      <c r="F83" s="165">
        <f t="shared" si="6"/>
        <v>172990</v>
      </c>
      <c r="G83" s="85" t="s">
        <v>349</v>
      </c>
      <c r="H83" s="196">
        <v>114990</v>
      </c>
      <c r="I83" s="86"/>
      <c r="J83" s="7"/>
      <c r="K83"/>
      <c r="L83" s="237"/>
      <c r="M83"/>
    </row>
    <row r="84" spans="1:13" s="3" customFormat="1" ht="16.5" customHeight="1">
      <c r="A84" s="7"/>
      <c r="B84" s="82" t="s">
        <v>293</v>
      </c>
      <c r="C84" s="83" t="s">
        <v>301</v>
      </c>
      <c r="D84" s="163">
        <v>211990</v>
      </c>
      <c r="E84" s="84" t="s">
        <v>313</v>
      </c>
      <c r="F84" s="165">
        <f t="shared" si="6"/>
        <v>211990</v>
      </c>
      <c r="G84" s="85" t="s">
        <v>349</v>
      </c>
      <c r="H84" s="196">
        <v>140990</v>
      </c>
      <c r="I84" s="86"/>
      <c r="J84" s="7"/>
      <c r="K84"/>
      <c r="L84" s="237"/>
      <c r="M84"/>
    </row>
    <row r="85" spans="1:13" s="3" customFormat="1" ht="16.5" customHeight="1">
      <c r="A85" s="7"/>
      <c r="B85" s="82" t="s">
        <v>297</v>
      </c>
      <c r="C85" s="83" t="s">
        <v>301</v>
      </c>
      <c r="D85" s="163">
        <v>12490</v>
      </c>
      <c r="E85" s="84" t="s">
        <v>94</v>
      </c>
      <c r="F85" s="165">
        <f t="shared" si="6"/>
        <v>12490</v>
      </c>
      <c r="G85" s="85" t="s">
        <v>349</v>
      </c>
      <c r="H85" s="196">
        <v>15490</v>
      </c>
      <c r="I85" s="86"/>
      <c r="J85" s="7"/>
      <c r="K85"/>
      <c r="L85" s="237"/>
      <c r="M85"/>
    </row>
    <row r="86" spans="1:13" s="3" customFormat="1" ht="16.5" customHeight="1">
      <c r="A86" s="7"/>
      <c r="B86" s="82" t="s">
        <v>298</v>
      </c>
      <c r="C86" s="83" t="s">
        <v>301</v>
      </c>
      <c r="D86" s="163">
        <v>13490</v>
      </c>
      <c r="E86" s="84" t="s">
        <v>94</v>
      </c>
      <c r="F86" s="165">
        <f t="shared" si="6"/>
        <v>13490</v>
      </c>
      <c r="G86" s="85" t="s">
        <v>349</v>
      </c>
      <c r="H86" s="196">
        <v>16490</v>
      </c>
      <c r="I86" s="86"/>
      <c r="J86" s="7"/>
      <c r="K86"/>
      <c r="L86" s="237"/>
      <c r="M86"/>
    </row>
    <row r="87" spans="1:13" s="3" customFormat="1">
      <c r="A87" s="7"/>
      <c r="B87" s="82" t="s">
        <v>299</v>
      </c>
      <c r="C87" s="83" t="s">
        <v>301</v>
      </c>
      <c r="D87" s="163">
        <v>13990</v>
      </c>
      <c r="E87" s="84" t="s">
        <v>94</v>
      </c>
      <c r="F87" s="165">
        <f t="shared" si="6"/>
        <v>13990</v>
      </c>
      <c r="G87" s="85" t="s">
        <v>349</v>
      </c>
      <c r="H87" s="196">
        <v>16990</v>
      </c>
      <c r="I87" s="86"/>
      <c r="J87" s="7"/>
      <c r="K87"/>
      <c r="L87" s="237"/>
      <c r="M87"/>
    </row>
    <row r="88" spans="1:13" s="3" customFormat="1">
      <c r="A88" s="7"/>
      <c r="B88" s="82" t="s">
        <v>300</v>
      </c>
      <c r="C88" s="83" t="s">
        <v>301</v>
      </c>
      <c r="D88" s="163">
        <v>17490</v>
      </c>
      <c r="E88" s="84" t="s">
        <v>94</v>
      </c>
      <c r="F88" s="165">
        <f t="shared" si="6"/>
        <v>17490</v>
      </c>
      <c r="G88" s="85" t="s">
        <v>349</v>
      </c>
      <c r="H88" s="196">
        <v>21490</v>
      </c>
      <c r="I88" s="86"/>
      <c r="J88" s="7"/>
      <c r="K88"/>
      <c r="L88" s="237"/>
      <c r="M88"/>
    </row>
    <row r="89" spans="1:13" s="3" customFormat="1">
      <c r="A89" s="7"/>
      <c r="B89" s="82" t="s">
        <v>302</v>
      </c>
      <c r="C89" s="83" t="s">
        <v>301</v>
      </c>
      <c r="D89" s="163">
        <v>48990</v>
      </c>
      <c r="E89" s="84" t="s">
        <v>313</v>
      </c>
      <c r="F89" s="165">
        <f t="shared" si="6"/>
        <v>48990</v>
      </c>
      <c r="G89" s="85" t="s">
        <v>349</v>
      </c>
      <c r="H89" s="196">
        <v>32990</v>
      </c>
      <c r="I89" s="86"/>
      <c r="J89" s="7"/>
      <c r="K89"/>
      <c r="L89" s="237"/>
      <c r="M89"/>
    </row>
    <row r="90" spans="1:13" s="3" customFormat="1">
      <c r="A90" s="7"/>
      <c r="B90" s="82" t="s">
        <v>303</v>
      </c>
      <c r="C90" s="83" t="s">
        <v>301</v>
      </c>
      <c r="D90" s="163">
        <v>57990</v>
      </c>
      <c r="E90" s="84" t="s">
        <v>313</v>
      </c>
      <c r="F90" s="165">
        <f t="shared" si="6"/>
        <v>57990</v>
      </c>
      <c r="G90" s="85" t="s">
        <v>349</v>
      </c>
      <c r="H90" s="196">
        <v>38990</v>
      </c>
      <c r="I90" s="86"/>
      <c r="J90" s="7"/>
      <c r="K90"/>
      <c r="L90" s="237"/>
      <c r="M90"/>
    </row>
    <row r="91" spans="1:13" s="3" customFormat="1">
      <c r="A91" s="7"/>
      <c r="B91" s="82" t="s">
        <v>410</v>
      </c>
      <c r="C91" s="83" t="s">
        <v>301</v>
      </c>
      <c r="D91" s="163">
        <v>63990</v>
      </c>
      <c r="E91" s="84" t="s">
        <v>313</v>
      </c>
      <c r="F91" s="165">
        <f t="shared" si="6"/>
        <v>63990</v>
      </c>
      <c r="G91" s="85" t="s">
        <v>349</v>
      </c>
      <c r="H91" s="196">
        <v>42990</v>
      </c>
      <c r="I91" s="86"/>
      <c r="J91" s="7"/>
      <c r="K91"/>
      <c r="L91" s="237"/>
      <c r="M91"/>
    </row>
    <row r="92" spans="1:13" s="3" customFormat="1">
      <c r="A92" s="7"/>
      <c r="B92" s="82" t="s">
        <v>307</v>
      </c>
      <c r="C92" s="83" t="s">
        <v>301</v>
      </c>
      <c r="D92" s="163">
        <v>45990</v>
      </c>
      <c r="E92" s="84" t="s">
        <v>313</v>
      </c>
      <c r="F92" s="165">
        <f t="shared" si="6"/>
        <v>45990</v>
      </c>
      <c r="G92" s="85" t="s">
        <v>349</v>
      </c>
      <c r="H92" s="196">
        <v>30990</v>
      </c>
      <c r="I92" s="86"/>
      <c r="J92" s="7"/>
      <c r="K92"/>
      <c r="L92" s="237"/>
      <c r="M92"/>
    </row>
    <row r="93" spans="1:13" s="3" customFormat="1">
      <c r="A93" s="7"/>
      <c r="B93" s="82" t="s">
        <v>308</v>
      </c>
      <c r="C93" s="83" t="s">
        <v>301</v>
      </c>
      <c r="D93" s="163">
        <v>48990</v>
      </c>
      <c r="E93" s="84" t="s">
        <v>313</v>
      </c>
      <c r="F93" s="165">
        <f t="shared" si="6"/>
        <v>48990</v>
      </c>
      <c r="G93" s="85" t="s">
        <v>349</v>
      </c>
      <c r="H93" s="196">
        <v>32990</v>
      </c>
      <c r="I93" s="86"/>
      <c r="J93" s="7"/>
      <c r="K93"/>
      <c r="L93" s="237"/>
      <c r="M93"/>
    </row>
    <row r="94" spans="1:13" s="3" customFormat="1">
      <c r="A94" s="7"/>
      <c r="B94" s="82" t="s">
        <v>309</v>
      </c>
      <c r="C94" s="83" t="s">
        <v>301</v>
      </c>
      <c r="D94" s="163">
        <v>57990</v>
      </c>
      <c r="E94" s="84" t="s">
        <v>313</v>
      </c>
      <c r="F94" s="165">
        <f t="shared" si="6"/>
        <v>57990</v>
      </c>
      <c r="G94" s="85" t="s">
        <v>349</v>
      </c>
      <c r="H94" s="196">
        <v>38990</v>
      </c>
      <c r="I94" s="86"/>
      <c r="J94" s="7"/>
      <c r="K94"/>
      <c r="L94" s="237"/>
      <c r="M94"/>
    </row>
    <row r="95" spans="1:13" s="3" customFormat="1">
      <c r="A95" s="7"/>
      <c r="B95" s="82" t="s">
        <v>310</v>
      </c>
      <c r="C95" s="83" t="s">
        <v>311</v>
      </c>
      <c r="D95" s="163">
        <v>6500</v>
      </c>
      <c r="E95" s="84" t="s">
        <v>315</v>
      </c>
      <c r="F95" s="165">
        <f t="shared" si="6"/>
        <v>6500</v>
      </c>
      <c r="G95" s="85" t="s">
        <v>349</v>
      </c>
      <c r="H95" s="196">
        <v>6900</v>
      </c>
      <c r="I95" s="86"/>
      <c r="J95" s="7"/>
      <c r="K95"/>
      <c r="L95" s="237"/>
      <c r="M95"/>
    </row>
    <row r="96" spans="1:13">
      <c r="A96" s="7"/>
      <c r="B96" s="82" t="s">
        <v>317</v>
      </c>
      <c r="C96" s="83" t="s">
        <v>311</v>
      </c>
      <c r="D96" s="163">
        <v>14000</v>
      </c>
      <c r="E96" s="84" t="s">
        <v>315</v>
      </c>
      <c r="F96" s="165">
        <f t="shared" ref="F96" si="7">ROUND(D96*(1-VLOOKUP(E96,$D$2:$E$6,2,0)),2)</f>
        <v>14000</v>
      </c>
      <c r="G96" s="85" t="s">
        <v>349</v>
      </c>
      <c r="H96" s="196">
        <v>15000</v>
      </c>
      <c r="I96" s="86"/>
      <c r="J96" s="7"/>
      <c r="L96" s="237"/>
    </row>
    <row r="97" spans="1:12" ht="15" customHeight="1">
      <c r="A97" s="193"/>
      <c r="B97" s="82" t="s">
        <v>361</v>
      </c>
      <c r="C97" s="83" t="s">
        <v>10</v>
      </c>
      <c r="D97" s="163">
        <v>5400</v>
      </c>
      <c r="E97" s="84" t="s">
        <v>94</v>
      </c>
      <c r="F97" s="165"/>
      <c r="G97" s="85" t="s">
        <v>349</v>
      </c>
      <c r="H97" s="196">
        <v>6300</v>
      </c>
      <c r="I97" s="86"/>
      <c r="J97" s="193"/>
      <c r="L97" s="237"/>
    </row>
    <row r="98" spans="1:12" ht="15" customHeight="1">
      <c r="A98" s="193"/>
      <c r="B98" s="82" t="s">
        <v>362</v>
      </c>
      <c r="C98" s="83" t="s">
        <v>10</v>
      </c>
      <c r="D98" s="163">
        <v>5900</v>
      </c>
      <c r="E98" s="84" t="s">
        <v>94</v>
      </c>
      <c r="F98" s="165"/>
      <c r="G98" s="85" t="s">
        <v>349</v>
      </c>
      <c r="H98" s="196">
        <v>6800</v>
      </c>
      <c r="I98" s="86"/>
      <c r="L98" s="237"/>
    </row>
    <row r="99" spans="1:12">
      <c r="A99" s="193"/>
      <c r="B99" s="82" t="s">
        <v>363</v>
      </c>
      <c r="C99" s="83" t="s">
        <v>10</v>
      </c>
      <c r="D99" s="163">
        <v>8400</v>
      </c>
      <c r="E99" s="84" t="s">
        <v>94</v>
      </c>
      <c r="F99" s="165"/>
      <c r="G99" s="85" t="s">
        <v>349</v>
      </c>
      <c r="H99" s="196">
        <v>9600</v>
      </c>
      <c r="I99" s="86"/>
      <c r="L99" s="237"/>
    </row>
    <row r="100" spans="1:12">
      <c r="A100" s="193"/>
      <c r="B100" s="82" t="s">
        <v>364</v>
      </c>
      <c r="C100" s="83" t="s">
        <v>10</v>
      </c>
      <c r="D100" s="163">
        <v>14300</v>
      </c>
      <c r="E100" s="84" t="s">
        <v>94</v>
      </c>
      <c r="F100" s="165"/>
      <c r="G100" s="85" t="s">
        <v>349</v>
      </c>
      <c r="H100" s="196">
        <v>16400</v>
      </c>
      <c r="I100" s="86"/>
      <c r="L100" s="237"/>
    </row>
    <row r="101" spans="1:12">
      <c r="A101" s="193"/>
      <c r="B101" s="82" t="s">
        <v>365</v>
      </c>
      <c r="C101" s="83" t="s">
        <v>10</v>
      </c>
      <c r="D101" s="163">
        <v>16000</v>
      </c>
      <c r="E101" s="84" t="s">
        <v>94</v>
      </c>
      <c r="F101" s="165"/>
      <c r="G101" s="85" t="s">
        <v>349</v>
      </c>
      <c r="H101" s="196">
        <v>18400</v>
      </c>
      <c r="I101" s="86"/>
      <c r="L101" s="237"/>
    </row>
    <row r="102" spans="1:12">
      <c r="A102" s="193"/>
      <c r="B102" s="82" t="s">
        <v>366</v>
      </c>
      <c r="C102" s="83" t="s">
        <v>10</v>
      </c>
      <c r="D102" s="163">
        <v>10090</v>
      </c>
      <c r="E102" s="84" t="s">
        <v>94</v>
      </c>
      <c r="F102" s="165"/>
      <c r="G102" s="85" t="s">
        <v>349</v>
      </c>
      <c r="H102" s="196">
        <v>11690</v>
      </c>
      <c r="I102" s="86"/>
      <c r="L102" s="237"/>
    </row>
    <row r="103" spans="1:12">
      <c r="A103" s="193"/>
      <c r="B103" s="82" t="s">
        <v>367</v>
      </c>
      <c r="C103" s="83" t="s">
        <v>10</v>
      </c>
      <c r="D103" s="163">
        <v>11090</v>
      </c>
      <c r="E103" s="84" t="s">
        <v>94</v>
      </c>
      <c r="F103" s="165"/>
      <c r="G103" s="85" t="s">
        <v>349</v>
      </c>
      <c r="H103" s="196">
        <v>12690</v>
      </c>
      <c r="I103" s="86"/>
      <c r="L103" s="237"/>
    </row>
    <row r="104" spans="1:12">
      <c r="A104" s="193"/>
      <c r="B104" s="82" t="s">
        <v>368</v>
      </c>
      <c r="C104" s="83" t="s">
        <v>10</v>
      </c>
      <c r="D104" s="163">
        <v>15590</v>
      </c>
      <c r="E104" s="84" t="s">
        <v>94</v>
      </c>
      <c r="F104" s="165"/>
      <c r="G104" s="85" t="s">
        <v>349</v>
      </c>
      <c r="H104" s="196">
        <v>17890</v>
      </c>
      <c r="I104" s="86"/>
      <c r="L104" s="237"/>
    </row>
    <row r="105" spans="1:12">
      <c r="A105" s="193"/>
      <c r="B105" s="82" t="s">
        <v>369</v>
      </c>
      <c r="C105" s="83" t="s">
        <v>10</v>
      </c>
      <c r="D105" s="163">
        <v>26690</v>
      </c>
      <c r="E105" s="84" t="s">
        <v>94</v>
      </c>
      <c r="F105" s="165"/>
      <c r="G105" s="85" t="s">
        <v>349</v>
      </c>
      <c r="H105" s="196">
        <v>30590</v>
      </c>
      <c r="I105" s="86"/>
      <c r="L105" s="237"/>
    </row>
    <row r="106" spans="1:12">
      <c r="A106" s="193"/>
      <c r="B106" s="82" t="s">
        <v>370</v>
      </c>
      <c r="C106" s="83" t="s">
        <v>10</v>
      </c>
      <c r="D106" s="163">
        <v>37490</v>
      </c>
      <c r="E106" s="84" t="s">
        <v>94</v>
      </c>
      <c r="F106" s="165"/>
      <c r="G106" s="85" t="s">
        <v>349</v>
      </c>
      <c r="H106" s="196">
        <v>43090</v>
      </c>
      <c r="I106" s="86"/>
      <c r="L106" s="237"/>
    </row>
    <row r="107" spans="1:12">
      <c r="A107" s="193"/>
      <c r="B107" s="82" t="s">
        <v>371</v>
      </c>
      <c r="C107" s="83" t="s">
        <v>10</v>
      </c>
      <c r="D107" s="163">
        <v>6600</v>
      </c>
      <c r="E107" s="84" t="s">
        <v>94</v>
      </c>
      <c r="F107" s="165"/>
      <c r="G107" s="85" t="s">
        <v>349</v>
      </c>
      <c r="H107" s="196">
        <v>7500</v>
      </c>
      <c r="I107" s="86"/>
      <c r="L107" s="237"/>
    </row>
    <row r="108" spans="1:12">
      <c r="A108" s="193"/>
      <c r="B108" s="82" t="s">
        <v>373</v>
      </c>
      <c r="C108" s="83" t="s">
        <v>10</v>
      </c>
      <c r="D108" s="163">
        <v>7200</v>
      </c>
      <c r="E108" s="84" t="s">
        <v>94</v>
      </c>
      <c r="F108" s="165"/>
      <c r="G108" s="85" t="s">
        <v>349</v>
      </c>
      <c r="H108" s="196">
        <v>8200</v>
      </c>
      <c r="I108" s="86"/>
      <c r="L108" s="237"/>
    </row>
    <row r="109" spans="1:12">
      <c r="A109" s="193"/>
      <c r="B109" s="82" t="s">
        <v>375</v>
      </c>
      <c r="C109" s="83" t="s">
        <v>10</v>
      </c>
      <c r="D109" s="163">
        <v>8200</v>
      </c>
      <c r="E109" s="84" t="s">
        <v>94</v>
      </c>
      <c r="F109" s="165"/>
      <c r="G109" s="85" t="s">
        <v>349</v>
      </c>
      <c r="H109" s="196">
        <v>9400</v>
      </c>
      <c r="I109" s="86"/>
      <c r="L109" s="237"/>
    </row>
    <row r="110" spans="1:12">
      <c r="A110" s="193"/>
      <c r="B110" s="82" t="s">
        <v>377</v>
      </c>
      <c r="C110" s="83" t="s">
        <v>10</v>
      </c>
      <c r="D110" s="163">
        <v>14200</v>
      </c>
      <c r="E110" s="84" t="s">
        <v>94</v>
      </c>
      <c r="F110" s="165"/>
      <c r="G110" s="85" t="s">
        <v>349</v>
      </c>
      <c r="H110" s="196">
        <v>16300</v>
      </c>
      <c r="I110" s="86"/>
      <c r="L110" s="237"/>
    </row>
    <row r="111" spans="1:12">
      <c r="A111" s="193"/>
      <c r="B111" s="82" t="s">
        <v>379</v>
      </c>
      <c r="C111" s="83" t="s">
        <v>10</v>
      </c>
      <c r="D111" s="163">
        <v>18000</v>
      </c>
      <c r="E111" s="84" t="s">
        <v>94</v>
      </c>
      <c r="F111" s="165"/>
      <c r="G111" s="85" t="s">
        <v>349</v>
      </c>
      <c r="H111" s="196">
        <v>20700</v>
      </c>
      <c r="I111" s="86"/>
      <c r="L111" s="237"/>
    </row>
    <row r="112" spans="1:12">
      <c r="A112" s="193"/>
      <c r="B112" s="82" t="s">
        <v>372</v>
      </c>
      <c r="C112" s="83" t="s">
        <v>10</v>
      </c>
      <c r="D112" s="163">
        <v>15390</v>
      </c>
      <c r="E112" s="84" t="s">
        <v>94</v>
      </c>
      <c r="F112" s="165"/>
      <c r="G112" s="85" t="s">
        <v>349</v>
      </c>
      <c r="H112" s="196">
        <v>17490</v>
      </c>
      <c r="I112" s="86"/>
      <c r="L112" s="237"/>
    </row>
    <row r="113" spans="1:12">
      <c r="A113" s="193"/>
      <c r="B113" s="82" t="s">
        <v>374</v>
      </c>
      <c r="C113" s="83" t="s">
        <v>10</v>
      </c>
      <c r="D113" s="163">
        <v>16790</v>
      </c>
      <c r="E113" s="84" t="s">
        <v>94</v>
      </c>
      <c r="F113" s="165"/>
      <c r="G113" s="85" t="s">
        <v>349</v>
      </c>
      <c r="H113" s="196">
        <v>19290</v>
      </c>
      <c r="I113" s="86"/>
      <c r="L113" s="237"/>
    </row>
    <row r="114" spans="1:12">
      <c r="A114" s="193"/>
      <c r="B114" s="82" t="s">
        <v>376</v>
      </c>
      <c r="C114" s="83" t="s">
        <v>10</v>
      </c>
      <c r="D114" s="163">
        <v>19290</v>
      </c>
      <c r="E114" s="84" t="s">
        <v>94</v>
      </c>
      <c r="F114" s="165"/>
      <c r="G114" s="85" t="s">
        <v>349</v>
      </c>
      <c r="H114" s="196">
        <v>22090</v>
      </c>
      <c r="I114" s="86"/>
      <c r="L114" s="237"/>
    </row>
    <row r="115" spans="1:12">
      <c r="A115" s="193"/>
      <c r="B115" s="82" t="s">
        <v>378</v>
      </c>
      <c r="C115" s="83" t="s">
        <v>10</v>
      </c>
      <c r="D115" s="163">
        <v>33290</v>
      </c>
      <c r="E115" s="84" t="s">
        <v>94</v>
      </c>
      <c r="F115" s="165"/>
      <c r="G115" s="85" t="s">
        <v>349</v>
      </c>
      <c r="H115" s="196">
        <v>38190</v>
      </c>
      <c r="I115" s="86"/>
      <c r="L115" s="237"/>
    </row>
    <row r="116" spans="1:12">
      <c r="A116" s="193"/>
      <c r="B116" s="82" t="s">
        <v>380</v>
      </c>
      <c r="C116" s="83" t="s">
        <v>10</v>
      </c>
      <c r="D116" s="163">
        <v>41990</v>
      </c>
      <c r="E116" s="84" t="s">
        <v>94</v>
      </c>
      <c r="F116" s="165"/>
      <c r="G116" s="85" t="s">
        <v>349</v>
      </c>
      <c r="H116" s="196">
        <v>48290</v>
      </c>
      <c r="I116" s="86"/>
      <c r="L116" s="237"/>
    </row>
  </sheetData>
  <autoFilter ref="A9:L96"/>
  <conditionalFormatting sqref="B97:B105">
    <cfRule type="duplicateValues" dxfId="3" priority="4"/>
  </conditionalFormatting>
  <conditionalFormatting sqref="B106:B111">
    <cfRule type="duplicateValues" dxfId="2" priority="3"/>
  </conditionalFormatting>
  <conditionalFormatting sqref="B112:B116">
    <cfRule type="duplicateValues" dxfId="1" priority="62"/>
  </conditionalFormatting>
  <conditionalFormatting sqref="B117:B1048576 B1:B96">
    <cfRule type="duplicateValues" dxfId="0" priority="6"/>
  </conditionalFormatting>
  <hyperlinks>
    <hyperlink ref="I7" location="Содержание!A1" display="К СОДЕРЖАНИЮ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3</vt:i4>
      </vt:variant>
    </vt:vector>
  </HeadingPairs>
  <TitlesOfParts>
    <vt:vector size="11" baseType="lpstr">
      <vt:lpstr>Содержание</vt:lpstr>
      <vt:lpstr>RAC</vt:lpstr>
      <vt:lpstr>WIN</vt:lpstr>
      <vt:lpstr>MULTI</vt:lpstr>
      <vt:lpstr>Услуги ДАИЧИ</vt:lpstr>
      <vt:lpstr>Контроллеры</vt:lpstr>
      <vt:lpstr>Монтажные комплекты</vt:lpstr>
      <vt:lpstr>Общий список</vt:lpstr>
      <vt:lpstr>RAC!Область_печати</vt:lpstr>
      <vt:lpstr>WIN!Область_печати</vt:lpstr>
      <vt:lpstr>Контроллеры!Область_печати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2024-03-12T09:46:43Z</dcterms:modified>
</cp:coreProperties>
</file>